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ukap\Documents\Tähtsad\Lauatennis\Kohtunik\Peakohtunik\Võistlused\25-26\LasteGP\"/>
    </mc:Choice>
  </mc:AlternateContent>
  <xr:revisionPtr revIDLastSave="0" documentId="13_ncr:1_{D0D48A1E-3F14-47B1-A4C2-9FAAA6F70D64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LGP-2025" sheetId="1" r:id="rId1"/>
    <sheet name="poisid" sheetId="2" state="hidden" r:id="rId2"/>
    <sheet name="tudrukud" sheetId="3" state="hidden" r:id="rId3"/>
  </sheets>
  <definedNames>
    <definedName name="Excel_BuiltIn__FilterDatabase" localSheetId="0">'LGP-2025'!$A$7:$BB$160</definedName>
    <definedName name="kkk" localSheetId="0">'LGP-2025'!$A$1:$V$160</definedName>
    <definedName name="_xlnm.Print_Area" localSheetId="0">'LGP-2025'!$A$1:$V$164</definedName>
    <definedName name="_xlnm.Print_Titles" localSheetId="0">'LGP-2025'!$4:$6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3" l="1"/>
  <c r="Q4" i="3" s="1"/>
  <c r="P4" i="3"/>
  <c r="O5" i="3"/>
  <c r="Q5" i="3" s="1"/>
  <c r="P5" i="3"/>
  <c r="O6" i="3"/>
  <c r="Q6" i="3" s="1"/>
  <c r="P6" i="3"/>
  <c r="O7" i="3"/>
  <c r="P7" i="3"/>
  <c r="Q7" i="3"/>
  <c r="O8" i="3"/>
  <c r="Q8" i="3" s="1"/>
  <c r="P8" i="3"/>
  <c r="O9" i="3"/>
  <c r="Q9" i="3" s="1"/>
  <c r="P9" i="3"/>
  <c r="O10" i="3"/>
  <c r="Q10" i="3" s="1"/>
  <c r="P10" i="3"/>
  <c r="O11" i="3"/>
  <c r="P11" i="3"/>
  <c r="Q11" i="3"/>
  <c r="O12" i="3"/>
  <c r="Q12" i="3" s="1"/>
  <c r="P12" i="3"/>
  <c r="O13" i="3"/>
  <c r="Q13" i="3" s="1"/>
  <c r="P13" i="3"/>
  <c r="O14" i="3"/>
  <c r="Q14" i="3" s="1"/>
  <c r="P14" i="3"/>
  <c r="O15" i="3"/>
  <c r="P15" i="3"/>
  <c r="Q15" i="3"/>
  <c r="O16" i="3"/>
  <c r="Q16" i="3" s="1"/>
  <c r="P16" i="3"/>
  <c r="O17" i="3"/>
  <c r="Q17" i="3" s="1"/>
  <c r="P17" i="3"/>
  <c r="O18" i="3"/>
  <c r="Q18" i="3" s="1"/>
  <c r="P18" i="3"/>
  <c r="O19" i="3"/>
  <c r="P19" i="3"/>
  <c r="Q19" i="3"/>
  <c r="O20" i="3"/>
  <c r="Q20" i="3" s="1"/>
  <c r="P20" i="3"/>
  <c r="O21" i="3"/>
  <c r="Q21" i="3" s="1"/>
  <c r="P21" i="3"/>
  <c r="O22" i="3"/>
  <c r="Q22" i="3" s="1"/>
  <c r="P22" i="3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X4" i="2"/>
  <c r="Y4" i="2"/>
  <c r="X5" i="2"/>
  <c r="Y5" i="2"/>
  <c r="X6" i="2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Z71" i="1"/>
  <c r="AA71" i="1"/>
  <c r="AB71" i="1"/>
  <c r="AC71" i="1"/>
  <c r="AD71" i="1"/>
  <c r="AE71" i="1"/>
  <c r="AF71" i="1"/>
  <c r="U71" i="1"/>
  <c r="V71" i="1"/>
  <c r="Z51" i="1"/>
  <c r="AA51" i="1"/>
  <c r="AB51" i="1"/>
  <c r="AC51" i="1"/>
  <c r="U51" i="1" s="1"/>
  <c r="AD51" i="1"/>
  <c r="AE51" i="1"/>
  <c r="AF51" i="1"/>
  <c r="Z50" i="1"/>
  <c r="AA50" i="1"/>
  <c r="AB50" i="1"/>
  <c r="AC50" i="1"/>
  <c r="AD50" i="1"/>
  <c r="AE50" i="1"/>
  <c r="AF50" i="1"/>
  <c r="U50" i="1"/>
  <c r="V50" i="1"/>
  <c r="V51" i="1"/>
  <c r="H102" i="1"/>
  <c r="W104" i="1" s="1"/>
  <c r="X104" i="1" s="1"/>
  <c r="J102" i="1"/>
  <c r="L102" i="1"/>
  <c r="N102" i="1"/>
  <c r="P102" i="1"/>
  <c r="R102" i="1"/>
  <c r="T102" i="1"/>
  <c r="H104" i="1"/>
  <c r="W106" i="1" s="1"/>
  <c r="X106" i="1" s="1"/>
  <c r="J104" i="1"/>
  <c r="L104" i="1"/>
  <c r="N104" i="1"/>
  <c r="P104" i="1"/>
  <c r="R104" i="1"/>
  <c r="T104" i="1"/>
  <c r="H107" i="1"/>
  <c r="J107" i="1"/>
  <c r="L107" i="1"/>
  <c r="N107" i="1"/>
  <c r="P107" i="1"/>
  <c r="R107" i="1"/>
  <c r="T107" i="1"/>
  <c r="H105" i="1"/>
  <c r="W107" i="1" s="1"/>
  <c r="X107" i="1" s="1"/>
  <c r="J105" i="1"/>
  <c r="L105" i="1"/>
  <c r="N105" i="1"/>
  <c r="P105" i="1"/>
  <c r="R105" i="1"/>
  <c r="T105" i="1"/>
  <c r="H109" i="1"/>
  <c r="J109" i="1"/>
  <c r="L109" i="1"/>
  <c r="N109" i="1"/>
  <c r="P109" i="1"/>
  <c r="R109" i="1"/>
  <c r="T109" i="1"/>
  <c r="H103" i="1"/>
  <c r="W105" i="1" s="1"/>
  <c r="X105" i="1" s="1"/>
  <c r="J103" i="1"/>
  <c r="L103" i="1"/>
  <c r="N103" i="1"/>
  <c r="P103" i="1"/>
  <c r="R103" i="1"/>
  <c r="T103" i="1"/>
  <c r="H106" i="1"/>
  <c r="W108" i="1" s="1"/>
  <c r="X108" i="1" s="1"/>
  <c r="J106" i="1"/>
  <c r="L106" i="1"/>
  <c r="N106" i="1"/>
  <c r="P106" i="1"/>
  <c r="R106" i="1"/>
  <c r="T106" i="1"/>
  <c r="H108" i="1"/>
  <c r="W109" i="1" s="1"/>
  <c r="X109" i="1" s="1"/>
  <c r="J108" i="1"/>
  <c r="L108" i="1"/>
  <c r="N108" i="1"/>
  <c r="P108" i="1"/>
  <c r="R108" i="1"/>
  <c r="T108" i="1"/>
  <c r="H110" i="1"/>
  <c r="W103" i="1" s="1"/>
  <c r="X103" i="1" s="1"/>
  <c r="J110" i="1"/>
  <c r="L110" i="1"/>
  <c r="N110" i="1"/>
  <c r="P110" i="1"/>
  <c r="R110" i="1"/>
  <c r="T110" i="1"/>
  <c r="H62" i="1"/>
  <c r="W62" i="1" s="1"/>
  <c r="X62" i="1" s="1"/>
  <c r="J62" i="1"/>
  <c r="L62" i="1"/>
  <c r="N62" i="1"/>
  <c r="P62" i="1"/>
  <c r="R62" i="1"/>
  <c r="T62" i="1"/>
  <c r="H64" i="1"/>
  <c r="W64" i="1" s="1"/>
  <c r="X64" i="1" s="1"/>
  <c r="J64" i="1"/>
  <c r="L64" i="1"/>
  <c r="N64" i="1"/>
  <c r="P64" i="1"/>
  <c r="R64" i="1"/>
  <c r="T64" i="1"/>
  <c r="H57" i="1"/>
  <c r="W57" i="1" s="1"/>
  <c r="X57" i="1" s="1"/>
  <c r="J57" i="1"/>
  <c r="L57" i="1"/>
  <c r="N57" i="1"/>
  <c r="P57" i="1"/>
  <c r="R57" i="1"/>
  <c r="T57" i="1"/>
  <c r="H55" i="1"/>
  <c r="W55" i="1" s="1"/>
  <c r="X55" i="1" s="1"/>
  <c r="J55" i="1"/>
  <c r="L55" i="1"/>
  <c r="N55" i="1"/>
  <c r="P55" i="1"/>
  <c r="R55" i="1"/>
  <c r="T55" i="1"/>
  <c r="H63" i="1"/>
  <c r="W63" i="1" s="1"/>
  <c r="X63" i="1" s="1"/>
  <c r="J63" i="1"/>
  <c r="L63" i="1"/>
  <c r="N63" i="1"/>
  <c r="P63" i="1"/>
  <c r="R63" i="1"/>
  <c r="T63" i="1"/>
  <c r="H56" i="1"/>
  <c r="W56" i="1" s="1"/>
  <c r="X56" i="1" s="1"/>
  <c r="J56" i="1"/>
  <c r="L56" i="1"/>
  <c r="N56" i="1"/>
  <c r="P56" i="1"/>
  <c r="R56" i="1"/>
  <c r="T56" i="1"/>
  <c r="H65" i="1"/>
  <c r="W65" i="1" s="1"/>
  <c r="X65" i="1" s="1"/>
  <c r="J65" i="1"/>
  <c r="L65" i="1"/>
  <c r="N65" i="1"/>
  <c r="P65" i="1"/>
  <c r="R65" i="1"/>
  <c r="T65" i="1"/>
  <c r="H59" i="1"/>
  <c r="W59" i="1" s="1"/>
  <c r="X59" i="1" s="1"/>
  <c r="J59" i="1"/>
  <c r="L59" i="1"/>
  <c r="N59" i="1"/>
  <c r="P59" i="1"/>
  <c r="R59" i="1"/>
  <c r="T59" i="1"/>
  <c r="H61" i="1"/>
  <c r="W61" i="1" s="1"/>
  <c r="X61" i="1" s="1"/>
  <c r="J61" i="1"/>
  <c r="L61" i="1"/>
  <c r="N61" i="1"/>
  <c r="P61" i="1"/>
  <c r="R61" i="1"/>
  <c r="T61" i="1"/>
  <c r="H60" i="1"/>
  <c r="W60" i="1" s="1"/>
  <c r="X60" i="1" s="1"/>
  <c r="J60" i="1"/>
  <c r="L60" i="1"/>
  <c r="N60" i="1"/>
  <c r="P60" i="1"/>
  <c r="R60" i="1"/>
  <c r="T60" i="1"/>
  <c r="H66" i="1"/>
  <c r="W66" i="1" s="1"/>
  <c r="X66" i="1" s="1"/>
  <c r="J66" i="1"/>
  <c r="L66" i="1"/>
  <c r="N66" i="1"/>
  <c r="P66" i="1"/>
  <c r="R66" i="1"/>
  <c r="T66" i="1"/>
  <c r="H15" i="1"/>
  <c r="J15" i="1"/>
  <c r="L15" i="1"/>
  <c r="N15" i="1"/>
  <c r="P15" i="1"/>
  <c r="R15" i="1"/>
  <c r="T15" i="1"/>
  <c r="H11" i="1"/>
  <c r="J11" i="1"/>
  <c r="L11" i="1"/>
  <c r="N11" i="1"/>
  <c r="P11" i="1"/>
  <c r="R11" i="1"/>
  <c r="T11" i="1"/>
  <c r="H10" i="1"/>
  <c r="J10" i="1"/>
  <c r="L10" i="1"/>
  <c r="N10" i="1"/>
  <c r="P10" i="1"/>
  <c r="R10" i="1"/>
  <c r="T10" i="1"/>
  <c r="H9" i="1"/>
  <c r="W9" i="1" s="1"/>
  <c r="X9" i="1" s="1"/>
  <c r="J9" i="1"/>
  <c r="L9" i="1"/>
  <c r="N9" i="1"/>
  <c r="P9" i="1"/>
  <c r="R9" i="1"/>
  <c r="T9" i="1"/>
  <c r="H14" i="1"/>
  <c r="W15" i="1" s="1"/>
  <c r="X15" i="1" s="1"/>
  <c r="J14" i="1"/>
  <c r="L14" i="1"/>
  <c r="N14" i="1"/>
  <c r="P14" i="1"/>
  <c r="R14" i="1"/>
  <c r="T14" i="1"/>
  <c r="H16" i="1"/>
  <c r="W16" i="1" s="1"/>
  <c r="X16" i="1" s="1"/>
  <c r="J16" i="1"/>
  <c r="L16" i="1"/>
  <c r="N16" i="1"/>
  <c r="P16" i="1"/>
  <c r="R16" i="1"/>
  <c r="T16" i="1"/>
  <c r="H12" i="1"/>
  <c r="J12" i="1"/>
  <c r="L12" i="1"/>
  <c r="N12" i="1"/>
  <c r="P12" i="1"/>
  <c r="R12" i="1"/>
  <c r="T12" i="1"/>
  <c r="H8" i="1"/>
  <c r="W10" i="1" s="1"/>
  <c r="X10" i="1" s="1"/>
  <c r="J8" i="1"/>
  <c r="L8" i="1"/>
  <c r="N8" i="1"/>
  <c r="P8" i="1"/>
  <c r="R8" i="1"/>
  <c r="T8" i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3" i="3"/>
  <c r="M3" i="3"/>
  <c r="R11" i="3" s="1"/>
  <c r="D3" i="3"/>
  <c r="X22" i="3"/>
  <c r="Y22" i="3"/>
  <c r="X4" i="3"/>
  <c r="Y4" i="3"/>
  <c r="X5" i="3"/>
  <c r="Y5" i="3"/>
  <c r="X6" i="3"/>
  <c r="Y6" i="3"/>
  <c r="X7" i="3"/>
  <c r="Z7" i="3" s="1"/>
  <c r="Y7" i="3"/>
  <c r="X8" i="3"/>
  <c r="Z8" i="3" s="1"/>
  <c r="Y8" i="3"/>
  <c r="X9" i="3"/>
  <c r="Y9" i="3"/>
  <c r="X10" i="3"/>
  <c r="Y10" i="3"/>
  <c r="X11" i="3"/>
  <c r="Y11" i="3"/>
  <c r="X12" i="3"/>
  <c r="Y12" i="3"/>
  <c r="X13" i="3"/>
  <c r="Y13" i="3"/>
  <c r="X14" i="3"/>
  <c r="Y14" i="3"/>
  <c r="X15" i="3"/>
  <c r="Z15" i="3" s="1"/>
  <c r="Y15" i="3"/>
  <c r="X16" i="3"/>
  <c r="Z16" i="3" s="1"/>
  <c r="Y16" i="3"/>
  <c r="X17" i="3"/>
  <c r="Y17" i="3"/>
  <c r="X18" i="3"/>
  <c r="Z18" i="3" s="1"/>
  <c r="Y18" i="3"/>
  <c r="X19" i="3"/>
  <c r="Y19" i="3"/>
  <c r="X20" i="3"/>
  <c r="Y20" i="3"/>
  <c r="X21" i="3"/>
  <c r="Y21" i="3"/>
  <c r="Y3" i="3"/>
  <c r="X3" i="3"/>
  <c r="O3" i="3"/>
  <c r="Q3" i="3" s="1"/>
  <c r="P3" i="3"/>
  <c r="Z10" i="3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G3" i="3"/>
  <c r="F3" i="3"/>
  <c r="Z27" i="3"/>
  <c r="Q27" i="3"/>
  <c r="Z26" i="3"/>
  <c r="Q26" i="3"/>
  <c r="Z25" i="3"/>
  <c r="V25" i="3"/>
  <c r="Q25" i="3"/>
  <c r="M25" i="3"/>
  <c r="H25" i="3"/>
  <c r="Z24" i="3"/>
  <c r="V24" i="3"/>
  <c r="Q24" i="3"/>
  <c r="M24" i="3"/>
  <c r="H24" i="3"/>
  <c r="Z23" i="3"/>
  <c r="V23" i="3"/>
  <c r="Q23" i="3"/>
  <c r="M23" i="3"/>
  <c r="H23" i="3"/>
  <c r="O4" i="2"/>
  <c r="P4" i="2"/>
  <c r="O5" i="2"/>
  <c r="P5" i="2"/>
  <c r="O6" i="2"/>
  <c r="P6" i="2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Z95" i="1"/>
  <c r="AA95" i="1"/>
  <c r="AB95" i="1"/>
  <c r="AC95" i="1"/>
  <c r="AD95" i="1"/>
  <c r="AE95" i="1"/>
  <c r="AF95" i="1"/>
  <c r="Z96" i="1"/>
  <c r="AA96" i="1"/>
  <c r="AB96" i="1"/>
  <c r="AC96" i="1"/>
  <c r="AD96" i="1"/>
  <c r="AE96" i="1"/>
  <c r="AF96" i="1"/>
  <c r="Z97" i="1"/>
  <c r="AA97" i="1"/>
  <c r="AB97" i="1"/>
  <c r="AC97" i="1"/>
  <c r="AD97" i="1"/>
  <c r="AE97" i="1"/>
  <c r="AF97" i="1"/>
  <c r="Z98" i="1"/>
  <c r="AA98" i="1"/>
  <c r="AB98" i="1"/>
  <c r="AC98" i="1"/>
  <c r="AD98" i="1"/>
  <c r="AE98" i="1"/>
  <c r="AF98" i="1"/>
  <c r="V95" i="1"/>
  <c r="V96" i="1"/>
  <c r="V97" i="1"/>
  <c r="V98" i="1"/>
  <c r="H91" i="1"/>
  <c r="H90" i="1"/>
  <c r="J90" i="1"/>
  <c r="L90" i="1"/>
  <c r="N90" i="1"/>
  <c r="P90" i="1"/>
  <c r="R90" i="1"/>
  <c r="T90" i="1"/>
  <c r="H77" i="1"/>
  <c r="J77" i="1"/>
  <c r="L77" i="1"/>
  <c r="N77" i="1"/>
  <c r="P77" i="1"/>
  <c r="R77" i="1"/>
  <c r="T77" i="1"/>
  <c r="H85" i="1"/>
  <c r="J85" i="1"/>
  <c r="L85" i="1"/>
  <c r="N85" i="1"/>
  <c r="P85" i="1"/>
  <c r="R85" i="1"/>
  <c r="T85" i="1"/>
  <c r="H82" i="1"/>
  <c r="J82" i="1"/>
  <c r="L82" i="1"/>
  <c r="N82" i="1"/>
  <c r="P82" i="1"/>
  <c r="R82" i="1"/>
  <c r="T82" i="1"/>
  <c r="H80" i="1"/>
  <c r="J80" i="1"/>
  <c r="L80" i="1"/>
  <c r="N80" i="1"/>
  <c r="P80" i="1"/>
  <c r="R80" i="1"/>
  <c r="T80" i="1"/>
  <c r="H87" i="1"/>
  <c r="J87" i="1"/>
  <c r="L87" i="1"/>
  <c r="N87" i="1"/>
  <c r="P87" i="1"/>
  <c r="R87" i="1"/>
  <c r="T87" i="1"/>
  <c r="H83" i="1"/>
  <c r="W83" i="1" s="1"/>
  <c r="X83" i="1" s="1"/>
  <c r="J83" i="1"/>
  <c r="L83" i="1"/>
  <c r="N83" i="1"/>
  <c r="P83" i="1"/>
  <c r="R83" i="1"/>
  <c r="T83" i="1"/>
  <c r="H79" i="1"/>
  <c r="J79" i="1"/>
  <c r="L79" i="1"/>
  <c r="N79" i="1"/>
  <c r="P79" i="1"/>
  <c r="R79" i="1"/>
  <c r="T79" i="1"/>
  <c r="H92" i="1"/>
  <c r="J92" i="1"/>
  <c r="L92" i="1"/>
  <c r="N92" i="1"/>
  <c r="P92" i="1"/>
  <c r="AD92" i="1" s="1"/>
  <c r="R92" i="1"/>
  <c r="AE92" i="1" s="1"/>
  <c r="T92" i="1"/>
  <c r="H89" i="1"/>
  <c r="J89" i="1"/>
  <c r="L89" i="1"/>
  <c r="N89" i="1"/>
  <c r="P89" i="1"/>
  <c r="R89" i="1"/>
  <c r="T89" i="1"/>
  <c r="H88" i="1"/>
  <c r="J88" i="1"/>
  <c r="L88" i="1"/>
  <c r="N88" i="1"/>
  <c r="P88" i="1"/>
  <c r="R88" i="1"/>
  <c r="T88" i="1"/>
  <c r="H78" i="1"/>
  <c r="J78" i="1"/>
  <c r="L78" i="1"/>
  <c r="N78" i="1"/>
  <c r="P78" i="1"/>
  <c r="R78" i="1"/>
  <c r="T78" i="1"/>
  <c r="H76" i="1"/>
  <c r="J76" i="1"/>
  <c r="L76" i="1"/>
  <c r="N76" i="1"/>
  <c r="P76" i="1"/>
  <c r="R76" i="1"/>
  <c r="T76" i="1"/>
  <c r="H84" i="1"/>
  <c r="J84" i="1"/>
  <c r="L84" i="1"/>
  <c r="N84" i="1"/>
  <c r="P84" i="1"/>
  <c r="R84" i="1"/>
  <c r="T84" i="1"/>
  <c r="H86" i="1"/>
  <c r="J86" i="1"/>
  <c r="AA91" i="1" s="1"/>
  <c r="L86" i="1"/>
  <c r="N86" i="1"/>
  <c r="P86" i="1"/>
  <c r="R86" i="1"/>
  <c r="T86" i="1"/>
  <c r="H93" i="1"/>
  <c r="J93" i="1"/>
  <c r="L93" i="1"/>
  <c r="N93" i="1"/>
  <c r="P93" i="1"/>
  <c r="AD93" i="1" s="1"/>
  <c r="R93" i="1"/>
  <c r="AE93" i="1" s="1"/>
  <c r="T93" i="1"/>
  <c r="H111" i="1"/>
  <c r="J111" i="1"/>
  <c r="L111" i="1"/>
  <c r="N111" i="1"/>
  <c r="P111" i="1"/>
  <c r="R111" i="1"/>
  <c r="T111" i="1"/>
  <c r="AA99" i="1"/>
  <c r="AB99" i="1"/>
  <c r="AE99" i="1"/>
  <c r="H132" i="1"/>
  <c r="J132" i="1"/>
  <c r="L132" i="1"/>
  <c r="N132" i="1"/>
  <c r="P132" i="1"/>
  <c r="R132" i="1"/>
  <c r="T132" i="1"/>
  <c r="H129" i="1"/>
  <c r="J129" i="1"/>
  <c r="L129" i="1"/>
  <c r="N129" i="1"/>
  <c r="P129" i="1"/>
  <c r="R129" i="1"/>
  <c r="T129" i="1"/>
  <c r="H124" i="1"/>
  <c r="J124" i="1"/>
  <c r="L124" i="1"/>
  <c r="N124" i="1"/>
  <c r="P124" i="1"/>
  <c r="R124" i="1"/>
  <c r="T124" i="1"/>
  <c r="H136" i="1"/>
  <c r="J136" i="1"/>
  <c r="L136" i="1"/>
  <c r="N136" i="1"/>
  <c r="P136" i="1"/>
  <c r="R136" i="1"/>
  <c r="T136" i="1"/>
  <c r="H127" i="1"/>
  <c r="J127" i="1"/>
  <c r="L127" i="1"/>
  <c r="N127" i="1"/>
  <c r="P127" i="1"/>
  <c r="R127" i="1"/>
  <c r="T127" i="1"/>
  <c r="H134" i="1"/>
  <c r="J134" i="1"/>
  <c r="L134" i="1"/>
  <c r="N134" i="1"/>
  <c r="P134" i="1"/>
  <c r="R134" i="1"/>
  <c r="T134" i="1"/>
  <c r="H125" i="1"/>
  <c r="J125" i="1"/>
  <c r="L125" i="1"/>
  <c r="N125" i="1"/>
  <c r="P125" i="1"/>
  <c r="R125" i="1"/>
  <c r="T125" i="1"/>
  <c r="H130" i="1"/>
  <c r="J130" i="1"/>
  <c r="L130" i="1"/>
  <c r="N130" i="1"/>
  <c r="P130" i="1"/>
  <c r="R130" i="1"/>
  <c r="T130" i="1"/>
  <c r="H133" i="1"/>
  <c r="J133" i="1"/>
  <c r="L133" i="1"/>
  <c r="N133" i="1"/>
  <c r="P133" i="1"/>
  <c r="R133" i="1"/>
  <c r="T133" i="1"/>
  <c r="H123" i="1"/>
  <c r="J123" i="1"/>
  <c r="L123" i="1"/>
  <c r="N123" i="1"/>
  <c r="P123" i="1"/>
  <c r="R123" i="1"/>
  <c r="T123" i="1"/>
  <c r="H128" i="1"/>
  <c r="J128" i="1"/>
  <c r="L128" i="1"/>
  <c r="N128" i="1"/>
  <c r="P128" i="1"/>
  <c r="R128" i="1"/>
  <c r="T128" i="1"/>
  <c r="H131" i="1"/>
  <c r="J131" i="1"/>
  <c r="L131" i="1"/>
  <c r="N131" i="1"/>
  <c r="P131" i="1"/>
  <c r="R131" i="1"/>
  <c r="T131" i="1"/>
  <c r="H135" i="1"/>
  <c r="J135" i="1"/>
  <c r="L135" i="1"/>
  <c r="N135" i="1"/>
  <c r="P135" i="1"/>
  <c r="R135" i="1"/>
  <c r="T135" i="1"/>
  <c r="H137" i="1"/>
  <c r="W137" i="1" s="1"/>
  <c r="X137" i="1" s="1"/>
  <c r="J137" i="1"/>
  <c r="L137" i="1"/>
  <c r="N137" i="1"/>
  <c r="P137" i="1"/>
  <c r="R137" i="1"/>
  <c r="T137" i="1"/>
  <c r="F18" i="2"/>
  <c r="G18" i="2"/>
  <c r="F19" i="2"/>
  <c r="G19" i="2"/>
  <c r="F20" i="2"/>
  <c r="G20" i="2"/>
  <c r="F21" i="2"/>
  <c r="G21" i="2"/>
  <c r="F22" i="2"/>
  <c r="G22" i="2"/>
  <c r="X3" i="2"/>
  <c r="Y3" i="2"/>
  <c r="P3" i="2"/>
  <c r="O3" i="2"/>
  <c r="H23" i="2"/>
  <c r="H24" i="2"/>
  <c r="H25" i="2"/>
  <c r="V21" i="2"/>
  <c r="V22" i="2"/>
  <c r="V23" i="2"/>
  <c r="V24" i="2"/>
  <c r="V25" i="2"/>
  <c r="M21" i="2"/>
  <c r="M22" i="2"/>
  <c r="M23" i="2"/>
  <c r="M24" i="2"/>
  <c r="M25" i="2"/>
  <c r="M18" i="2"/>
  <c r="M19" i="2"/>
  <c r="M20" i="2"/>
  <c r="V18" i="2"/>
  <c r="V19" i="2"/>
  <c r="V20" i="2"/>
  <c r="V17" i="2"/>
  <c r="V16" i="2"/>
  <c r="V15" i="2"/>
  <c r="V14" i="2"/>
  <c r="V13" i="2"/>
  <c r="V12" i="2"/>
  <c r="V11" i="2"/>
  <c r="V10" i="2"/>
  <c r="V9" i="2"/>
  <c r="V8" i="2"/>
  <c r="V7" i="2"/>
  <c r="V6" i="2"/>
  <c r="AA19" i="2" s="1"/>
  <c r="V5" i="2"/>
  <c r="V4" i="2"/>
  <c r="V3" i="2"/>
  <c r="AA4" i="2" s="1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G3" i="2"/>
  <c r="F3" i="2"/>
  <c r="H145" i="1"/>
  <c r="W145" i="1" s="1"/>
  <c r="X145" i="1" s="1"/>
  <c r="J145" i="1"/>
  <c r="L145" i="1"/>
  <c r="N145" i="1"/>
  <c r="P145" i="1"/>
  <c r="R145" i="1"/>
  <c r="T145" i="1"/>
  <c r="H146" i="1"/>
  <c r="W146" i="1" s="1"/>
  <c r="X146" i="1" s="1"/>
  <c r="J146" i="1"/>
  <c r="L146" i="1"/>
  <c r="N146" i="1"/>
  <c r="P146" i="1"/>
  <c r="R146" i="1"/>
  <c r="T146" i="1"/>
  <c r="H159" i="1"/>
  <c r="W159" i="1" s="1"/>
  <c r="X159" i="1" s="1"/>
  <c r="J159" i="1"/>
  <c r="L159" i="1"/>
  <c r="N159" i="1"/>
  <c r="P159" i="1"/>
  <c r="R159" i="1"/>
  <c r="T159" i="1"/>
  <c r="H158" i="1"/>
  <c r="J158" i="1"/>
  <c r="L158" i="1"/>
  <c r="N158" i="1"/>
  <c r="P158" i="1"/>
  <c r="R158" i="1"/>
  <c r="T158" i="1"/>
  <c r="H156" i="1"/>
  <c r="J156" i="1"/>
  <c r="L156" i="1"/>
  <c r="N156" i="1"/>
  <c r="P156" i="1"/>
  <c r="R156" i="1"/>
  <c r="T156" i="1"/>
  <c r="H155" i="1"/>
  <c r="J155" i="1"/>
  <c r="L155" i="1"/>
  <c r="N155" i="1"/>
  <c r="P155" i="1"/>
  <c r="R155" i="1"/>
  <c r="T155" i="1"/>
  <c r="AB91" i="1"/>
  <c r="AC91" i="1"/>
  <c r="AE91" i="1"/>
  <c r="AF91" i="1"/>
  <c r="AF93" i="1"/>
  <c r="Z94" i="1"/>
  <c r="AA94" i="1"/>
  <c r="AB94" i="1"/>
  <c r="AC94" i="1"/>
  <c r="AD94" i="1"/>
  <c r="AE94" i="1"/>
  <c r="AF94" i="1"/>
  <c r="Z99" i="1"/>
  <c r="AC99" i="1"/>
  <c r="AD99" i="1"/>
  <c r="AF99" i="1"/>
  <c r="V86" i="1"/>
  <c r="V92" i="1"/>
  <c r="V93" i="1"/>
  <c r="V94" i="1"/>
  <c r="V99" i="1"/>
  <c r="V100" i="1"/>
  <c r="Z48" i="1"/>
  <c r="AA48" i="1"/>
  <c r="AB48" i="1"/>
  <c r="AC48" i="1"/>
  <c r="AD48" i="1"/>
  <c r="AE48" i="1"/>
  <c r="AF48" i="1"/>
  <c r="Z49" i="1"/>
  <c r="AA49" i="1"/>
  <c r="AB49" i="1"/>
  <c r="AC49" i="1"/>
  <c r="AD49" i="1"/>
  <c r="AE49" i="1"/>
  <c r="AF49" i="1"/>
  <c r="Z52" i="1"/>
  <c r="AA52" i="1"/>
  <c r="AB52" i="1"/>
  <c r="AC52" i="1"/>
  <c r="AD52" i="1"/>
  <c r="AE52" i="1"/>
  <c r="AF52" i="1"/>
  <c r="Z53" i="1"/>
  <c r="AA53" i="1"/>
  <c r="AB53" i="1"/>
  <c r="AC53" i="1"/>
  <c r="AD53" i="1"/>
  <c r="AE53" i="1"/>
  <c r="AF53" i="1"/>
  <c r="V48" i="1"/>
  <c r="V49" i="1"/>
  <c r="V52" i="1"/>
  <c r="V53" i="1"/>
  <c r="T157" i="1"/>
  <c r="R157" i="1"/>
  <c r="P157" i="1"/>
  <c r="N157" i="1"/>
  <c r="L157" i="1"/>
  <c r="J157" i="1"/>
  <c r="H157" i="1"/>
  <c r="T144" i="1"/>
  <c r="R144" i="1"/>
  <c r="P144" i="1"/>
  <c r="N144" i="1"/>
  <c r="L144" i="1"/>
  <c r="J144" i="1"/>
  <c r="H144" i="1"/>
  <c r="W144" i="1" s="1"/>
  <c r="T126" i="1"/>
  <c r="R126" i="1"/>
  <c r="P126" i="1"/>
  <c r="N126" i="1"/>
  <c r="L126" i="1"/>
  <c r="J126" i="1"/>
  <c r="H126" i="1"/>
  <c r="R16" i="3" l="1"/>
  <c r="R10" i="3"/>
  <c r="R15" i="3"/>
  <c r="R22" i="3"/>
  <c r="R9" i="3"/>
  <c r="R21" i="3"/>
  <c r="R8" i="3"/>
  <c r="R7" i="3"/>
  <c r="R20" i="3"/>
  <c r="R14" i="3"/>
  <c r="R19" i="3"/>
  <c r="R13" i="3"/>
  <c r="R12" i="3"/>
  <c r="R6" i="3"/>
  <c r="R18" i="3"/>
  <c r="R5" i="3"/>
  <c r="R17" i="3"/>
  <c r="R4" i="3"/>
  <c r="AA18" i="2"/>
  <c r="AA17" i="2"/>
  <c r="AA16" i="2"/>
  <c r="AA15" i="2"/>
  <c r="AA14" i="2"/>
  <c r="AA13" i="2"/>
  <c r="AA3" i="2"/>
  <c r="AA12" i="2"/>
  <c r="AA27" i="2"/>
  <c r="AA11" i="2"/>
  <c r="AA26" i="2"/>
  <c r="AA10" i="2"/>
  <c r="AA25" i="2"/>
  <c r="AA9" i="2"/>
  <c r="AA24" i="2"/>
  <c r="AA8" i="2"/>
  <c r="AA23" i="2"/>
  <c r="AA7" i="2"/>
  <c r="AA22" i="2"/>
  <c r="AA6" i="2"/>
  <c r="AA21" i="2"/>
  <c r="AA5" i="2"/>
  <c r="AA20" i="2"/>
  <c r="W110" i="1"/>
  <c r="X110" i="1" s="1"/>
  <c r="H20" i="3"/>
  <c r="H12" i="3"/>
  <c r="H4" i="3"/>
  <c r="I4" i="3" s="1"/>
  <c r="Z17" i="3"/>
  <c r="Z9" i="3"/>
  <c r="W129" i="1"/>
  <c r="X129" i="1" s="1"/>
  <c r="H15" i="3"/>
  <c r="I15" i="3" s="1"/>
  <c r="Z22" i="3"/>
  <c r="Z21" i="3"/>
  <c r="H21" i="3"/>
  <c r="H5" i="3"/>
  <c r="I5" i="3" s="1"/>
  <c r="Z20" i="3"/>
  <c r="W123" i="1"/>
  <c r="W124" i="1"/>
  <c r="X124" i="1" s="1"/>
  <c r="AA92" i="1"/>
  <c r="H6" i="3"/>
  <c r="Z13" i="3"/>
  <c r="Z5" i="3"/>
  <c r="AF92" i="1"/>
  <c r="W90" i="1"/>
  <c r="X90" i="1" s="1"/>
  <c r="W133" i="1"/>
  <c r="X133" i="1" s="1"/>
  <c r="W92" i="1"/>
  <c r="X92" i="1" s="1"/>
  <c r="H14" i="3"/>
  <c r="I14" i="3" s="1"/>
  <c r="H13" i="3"/>
  <c r="I13" i="3" s="1"/>
  <c r="Z14" i="3"/>
  <c r="AA14" i="3" s="1"/>
  <c r="U96" i="1"/>
  <c r="Z6" i="3"/>
  <c r="AA6" i="3" s="1"/>
  <c r="H9" i="3"/>
  <c r="I9" i="3" s="1"/>
  <c r="W102" i="1"/>
  <c r="H16" i="3"/>
  <c r="H8" i="3"/>
  <c r="I8" i="3" s="1"/>
  <c r="U95" i="1"/>
  <c r="H3" i="3"/>
  <c r="I3" i="3" s="1"/>
  <c r="W11" i="1"/>
  <c r="X11" i="1" s="1"/>
  <c r="H19" i="3"/>
  <c r="I19" i="3" s="1"/>
  <c r="H11" i="3"/>
  <c r="I11" i="3" s="1"/>
  <c r="U97" i="1"/>
  <c r="Z19" i="3"/>
  <c r="AA19" i="3" s="1"/>
  <c r="H18" i="3"/>
  <c r="I18" i="3" s="1"/>
  <c r="H10" i="3"/>
  <c r="I10" i="3" s="1"/>
  <c r="H17" i="3"/>
  <c r="I17" i="3" s="1"/>
  <c r="W87" i="1"/>
  <c r="X87" i="1" s="1"/>
  <c r="H7" i="3"/>
  <c r="I7" i="3" s="1"/>
  <c r="U98" i="1"/>
  <c r="H22" i="3"/>
  <c r="I22" i="3" s="1"/>
  <c r="H19" i="2"/>
  <c r="I19" i="2" s="1"/>
  <c r="W127" i="1"/>
  <c r="X127" i="1" s="1"/>
  <c r="W86" i="1"/>
  <c r="X86" i="1" s="1"/>
  <c r="Z12" i="3"/>
  <c r="AA12" i="3" s="1"/>
  <c r="Z4" i="3"/>
  <c r="W12" i="1"/>
  <c r="X12" i="1" s="1"/>
  <c r="W111" i="1"/>
  <c r="X111" i="1" s="1"/>
  <c r="Z11" i="3"/>
  <c r="AA11" i="3" s="1"/>
  <c r="AA15" i="3"/>
  <c r="AA8" i="3"/>
  <c r="AA16" i="3"/>
  <c r="AA24" i="3"/>
  <c r="AA9" i="3"/>
  <c r="AA20" i="3"/>
  <c r="AA4" i="3"/>
  <c r="AA21" i="3"/>
  <c r="AA18" i="3"/>
  <c r="AA25" i="3"/>
  <c r="AA17" i="3"/>
  <c r="AA5" i="3"/>
  <c r="AA22" i="3"/>
  <c r="AA10" i="3"/>
  <c r="AA13" i="3"/>
  <c r="AA26" i="3"/>
  <c r="AA27" i="3"/>
  <c r="AA23" i="3"/>
  <c r="AA7" i="3"/>
  <c r="R24" i="3"/>
  <c r="R25" i="3"/>
  <c r="R26" i="3"/>
  <c r="R3" i="3"/>
  <c r="R27" i="3"/>
  <c r="R23" i="3"/>
  <c r="I16" i="3"/>
  <c r="I20" i="3"/>
  <c r="I12" i="3"/>
  <c r="I21" i="3"/>
  <c r="I6" i="3"/>
  <c r="Z3" i="3"/>
  <c r="AA3" i="3" s="1"/>
  <c r="W131" i="1"/>
  <c r="X131" i="1" s="1"/>
  <c r="Q26" i="2"/>
  <c r="R26" i="2" s="1"/>
  <c r="W82" i="1"/>
  <c r="X82" i="1" s="1"/>
  <c r="W85" i="1"/>
  <c r="X85" i="1" s="1"/>
  <c r="W135" i="1"/>
  <c r="X135" i="1" s="1"/>
  <c r="W158" i="1"/>
  <c r="X158" i="1" s="1"/>
  <c r="Z91" i="1"/>
  <c r="W155" i="1"/>
  <c r="AB92" i="1"/>
  <c r="W132" i="1"/>
  <c r="X132" i="1" s="1"/>
  <c r="W125" i="1"/>
  <c r="X125" i="1" s="1"/>
  <c r="W79" i="1"/>
  <c r="X79" i="1" s="1"/>
  <c r="W156" i="1"/>
  <c r="X156" i="1" s="1"/>
  <c r="W157" i="1"/>
  <c r="X157" i="1" s="1"/>
  <c r="W126" i="1"/>
  <c r="X126" i="1" s="1"/>
  <c r="W128" i="1"/>
  <c r="X128" i="1" s="1"/>
  <c r="W130" i="1"/>
  <c r="X130" i="1" s="1"/>
  <c r="W134" i="1"/>
  <c r="X134" i="1" s="1"/>
  <c r="W136" i="1"/>
  <c r="X136" i="1" s="1"/>
  <c r="AC92" i="1"/>
  <c r="AC93" i="1"/>
  <c r="AB93" i="1"/>
  <c r="Z93" i="1"/>
  <c r="W93" i="1"/>
  <c r="X93" i="1" s="1"/>
  <c r="AA93" i="1"/>
  <c r="W88" i="1"/>
  <c r="X88" i="1" s="1"/>
  <c r="W78" i="1"/>
  <c r="X78" i="1" s="1"/>
  <c r="AD91" i="1"/>
  <c r="W80" i="1"/>
  <c r="X80" i="1" s="1"/>
  <c r="W89" i="1"/>
  <c r="X89" i="1" s="1"/>
  <c r="W84" i="1"/>
  <c r="X84" i="1" s="1"/>
  <c r="W77" i="1"/>
  <c r="X77" i="1" s="1"/>
  <c r="H20" i="2"/>
  <c r="I20" i="2" s="1"/>
  <c r="Q5" i="2"/>
  <c r="R5" i="2" s="1"/>
  <c r="H21" i="2"/>
  <c r="I21" i="2" s="1"/>
  <c r="Q27" i="2"/>
  <c r="R27" i="2" s="1"/>
  <c r="H18" i="2"/>
  <c r="I18" i="2" s="1"/>
  <c r="Z92" i="1"/>
  <c r="H3" i="2"/>
  <c r="I3" i="2" s="1"/>
  <c r="U94" i="1"/>
  <c r="U52" i="1"/>
  <c r="Q20" i="2"/>
  <c r="R20" i="2" s="1"/>
  <c r="Q21" i="2"/>
  <c r="R21" i="2" s="1"/>
  <c r="Q3" i="2"/>
  <c r="R3" i="2" s="1"/>
  <c r="Q10" i="2"/>
  <c r="R10" i="2" s="1"/>
  <c r="H22" i="2"/>
  <c r="I22" i="2" s="1"/>
  <c r="Q9" i="2"/>
  <c r="R9" i="2" s="1"/>
  <c r="Q15" i="2"/>
  <c r="R15" i="2" s="1"/>
  <c r="Q7" i="2"/>
  <c r="R7" i="2" s="1"/>
  <c r="H14" i="2"/>
  <c r="I14" i="2" s="1"/>
  <c r="H6" i="2"/>
  <c r="I6" i="2" s="1"/>
  <c r="Q19" i="2"/>
  <c r="R19" i="2" s="1"/>
  <c r="Q18" i="2"/>
  <c r="R18" i="2" s="1"/>
  <c r="Q17" i="2"/>
  <c r="R17" i="2" s="1"/>
  <c r="Z3" i="2"/>
  <c r="Q16" i="2"/>
  <c r="R16" i="2" s="1"/>
  <c r="Q8" i="2"/>
  <c r="R8" i="2" s="1"/>
  <c r="Q14" i="2"/>
  <c r="R14" i="2" s="1"/>
  <c r="Q6" i="2"/>
  <c r="R6" i="2" s="1"/>
  <c r="Q13" i="2"/>
  <c r="R13" i="2" s="1"/>
  <c r="Q12" i="2"/>
  <c r="R12" i="2" s="1"/>
  <c r="Q4" i="2"/>
  <c r="R4" i="2" s="1"/>
  <c r="Q24" i="2"/>
  <c r="R24" i="2" s="1"/>
  <c r="Q11" i="2"/>
  <c r="R11" i="2" s="1"/>
  <c r="W91" i="1"/>
  <c r="X91" i="1" s="1"/>
  <c r="Q22" i="2"/>
  <c r="R22" i="2" s="1"/>
  <c r="H12" i="2"/>
  <c r="I12" i="2" s="1"/>
  <c r="Q25" i="2"/>
  <c r="R25" i="2" s="1"/>
  <c r="H15" i="2"/>
  <c r="I15" i="2" s="1"/>
  <c r="H7" i="2"/>
  <c r="I7" i="2" s="1"/>
  <c r="Q23" i="2"/>
  <c r="R23" i="2" s="1"/>
  <c r="H17" i="2"/>
  <c r="I17" i="2" s="1"/>
  <c r="H11" i="2"/>
  <c r="I11" i="2" s="1"/>
  <c r="H13" i="2"/>
  <c r="I13" i="2" s="1"/>
  <c r="H5" i="2"/>
  <c r="I5" i="2" s="1"/>
  <c r="H4" i="2"/>
  <c r="I4" i="2" s="1"/>
  <c r="H10" i="2"/>
  <c r="I10" i="2" s="1"/>
  <c r="H9" i="2"/>
  <c r="I9" i="2" s="1"/>
  <c r="H16" i="2"/>
  <c r="I16" i="2" s="1"/>
  <c r="H8" i="2"/>
  <c r="I8" i="2" s="1"/>
  <c r="U49" i="1"/>
  <c r="U99" i="1"/>
  <c r="U53" i="1"/>
  <c r="U48" i="1"/>
  <c r="X123" i="1"/>
  <c r="U91" i="1" l="1"/>
  <c r="U93" i="1"/>
  <c r="H31" i="1" l="1"/>
  <c r="J31" i="1"/>
  <c r="L31" i="1"/>
  <c r="N31" i="1"/>
  <c r="P31" i="1"/>
  <c r="R31" i="1"/>
  <c r="T31" i="1"/>
  <c r="H47" i="1"/>
  <c r="W47" i="1" s="1"/>
  <c r="X47" i="1" s="1"/>
  <c r="J47" i="1"/>
  <c r="L47" i="1"/>
  <c r="N47" i="1"/>
  <c r="P47" i="1"/>
  <c r="R47" i="1"/>
  <c r="T47" i="1"/>
  <c r="H38" i="1"/>
  <c r="J38" i="1"/>
  <c r="L38" i="1"/>
  <c r="N38" i="1"/>
  <c r="P38" i="1"/>
  <c r="R38" i="1"/>
  <c r="T38" i="1"/>
  <c r="H45" i="1"/>
  <c r="J45" i="1"/>
  <c r="L45" i="1"/>
  <c r="N45" i="1"/>
  <c r="P45" i="1"/>
  <c r="R45" i="1"/>
  <c r="T45" i="1"/>
  <c r="H33" i="1"/>
  <c r="W34" i="1" s="1"/>
  <c r="X34" i="1" s="1"/>
  <c r="J33" i="1"/>
  <c r="L33" i="1"/>
  <c r="N33" i="1"/>
  <c r="P33" i="1"/>
  <c r="R33" i="1"/>
  <c r="T33" i="1"/>
  <c r="H35" i="1"/>
  <c r="J35" i="1"/>
  <c r="L35" i="1"/>
  <c r="N35" i="1"/>
  <c r="P35" i="1"/>
  <c r="R35" i="1"/>
  <c r="T35" i="1"/>
  <c r="H44" i="1"/>
  <c r="W45" i="1" s="1"/>
  <c r="X45" i="1" s="1"/>
  <c r="J44" i="1"/>
  <c r="L44" i="1"/>
  <c r="N44" i="1"/>
  <c r="P44" i="1"/>
  <c r="R44" i="1"/>
  <c r="T44" i="1"/>
  <c r="H43" i="1"/>
  <c r="J43" i="1"/>
  <c r="L43" i="1"/>
  <c r="N43" i="1"/>
  <c r="P43" i="1"/>
  <c r="R43" i="1"/>
  <c r="T43" i="1"/>
  <c r="H42" i="1"/>
  <c r="W43" i="1" s="1"/>
  <c r="X43" i="1" s="1"/>
  <c r="J42" i="1"/>
  <c r="L42" i="1"/>
  <c r="N42" i="1"/>
  <c r="P42" i="1"/>
  <c r="R42" i="1"/>
  <c r="T42" i="1"/>
  <c r="H39" i="1"/>
  <c r="W40" i="1" s="1"/>
  <c r="X40" i="1" s="1"/>
  <c r="J39" i="1"/>
  <c r="L39" i="1"/>
  <c r="N39" i="1"/>
  <c r="P39" i="1"/>
  <c r="R39" i="1"/>
  <c r="T39" i="1"/>
  <c r="H36" i="1"/>
  <c r="W37" i="1" s="1"/>
  <c r="X37" i="1" s="1"/>
  <c r="J36" i="1"/>
  <c r="L36" i="1"/>
  <c r="N36" i="1"/>
  <c r="P36" i="1"/>
  <c r="R36" i="1"/>
  <c r="T36" i="1"/>
  <c r="H46" i="1"/>
  <c r="W29" i="1" s="1"/>
  <c r="X29" i="1" s="1"/>
  <c r="J46" i="1"/>
  <c r="L46" i="1"/>
  <c r="N46" i="1"/>
  <c r="P46" i="1"/>
  <c r="R46" i="1"/>
  <c r="T46" i="1"/>
  <c r="H29" i="1"/>
  <c r="J29" i="1"/>
  <c r="L29" i="1"/>
  <c r="N29" i="1"/>
  <c r="P29" i="1"/>
  <c r="R29" i="1"/>
  <c r="T29" i="1"/>
  <c r="H32" i="1"/>
  <c r="W33" i="1" s="1"/>
  <c r="X33" i="1" s="1"/>
  <c r="J32" i="1"/>
  <c r="L32" i="1"/>
  <c r="N32" i="1"/>
  <c r="P32" i="1"/>
  <c r="R32" i="1"/>
  <c r="T32" i="1"/>
  <c r="H37" i="1"/>
  <c r="J37" i="1"/>
  <c r="L37" i="1"/>
  <c r="N37" i="1"/>
  <c r="P37" i="1"/>
  <c r="R37" i="1"/>
  <c r="T37" i="1"/>
  <c r="H41" i="1"/>
  <c r="W42" i="1" s="1"/>
  <c r="X42" i="1" s="1"/>
  <c r="J41" i="1"/>
  <c r="L41" i="1"/>
  <c r="N41" i="1"/>
  <c r="P41" i="1"/>
  <c r="R41" i="1"/>
  <c r="T41" i="1"/>
  <c r="H34" i="1"/>
  <c r="J34" i="1"/>
  <c r="L34" i="1"/>
  <c r="N34" i="1"/>
  <c r="P34" i="1"/>
  <c r="R34" i="1"/>
  <c r="T34" i="1"/>
  <c r="H40" i="1"/>
  <c r="W41" i="1" s="1"/>
  <c r="X41" i="1" s="1"/>
  <c r="J40" i="1"/>
  <c r="L40" i="1"/>
  <c r="N40" i="1"/>
  <c r="P40" i="1"/>
  <c r="R40" i="1"/>
  <c r="T40" i="1"/>
  <c r="H30" i="1"/>
  <c r="W31" i="1" s="1"/>
  <c r="X31" i="1" s="1"/>
  <c r="J30" i="1"/>
  <c r="L30" i="1"/>
  <c r="N30" i="1"/>
  <c r="P30" i="1"/>
  <c r="R30" i="1"/>
  <c r="T30" i="1"/>
  <c r="T81" i="1"/>
  <c r="W35" i="1" l="1"/>
  <c r="X35" i="1" s="1"/>
  <c r="W46" i="1"/>
  <c r="X46" i="1" s="1"/>
  <c r="W30" i="1"/>
  <c r="X30" i="1" s="1"/>
  <c r="W36" i="1"/>
  <c r="X36" i="1" s="1"/>
  <c r="W38" i="1"/>
  <c r="X38" i="1" s="1"/>
  <c r="W44" i="1"/>
  <c r="X44" i="1" s="1"/>
  <c r="W39" i="1"/>
  <c r="X39" i="1" s="1"/>
  <c r="W32" i="1"/>
  <c r="X32" i="1" s="1"/>
  <c r="H81" i="1"/>
  <c r="J81" i="1"/>
  <c r="L81" i="1"/>
  <c r="N81" i="1"/>
  <c r="P81" i="1"/>
  <c r="R81" i="1"/>
  <c r="H58" i="1"/>
  <c r="J58" i="1"/>
  <c r="L58" i="1"/>
  <c r="N58" i="1"/>
  <c r="P58" i="1"/>
  <c r="R58" i="1"/>
  <c r="T58" i="1"/>
  <c r="W58" i="1" l="1"/>
  <c r="X58" i="1" s="1"/>
  <c r="W76" i="1"/>
  <c r="W81" i="1"/>
  <c r="X81" i="1" s="1"/>
  <c r="X144" i="1"/>
  <c r="X155" i="1"/>
  <c r="X102" i="1"/>
  <c r="X76" i="1"/>
  <c r="P13" i="1"/>
  <c r="AD8" i="1" l="1"/>
  <c r="AD22" i="1"/>
  <c r="AD26" i="1"/>
  <c r="AD9" i="1"/>
  <c r="AD16" i="1"/>
  <c r="AD20" i="1"/>
  <c r="AD21" i="1"/>
  <c r="AD23" i="1"/>
  <c r="AD17" i="1"/>
  <c r="AD13" i="1"/>
  <c r="AD27" i="1"/>
  <c r="V37" i="1" l="1"/>
  <c r="V43" i="1"/>
  <c r="V46" i="1"/>
  <c r="V79" i="1" l="1"/>
  <c r="H13" i="1" l="1"/>
  <c r="W13" i="1" s="1"/>
  <c r="X13" i="1" s="1"/>
  <c r="J13" i="1"/>
  <c r="R13" i="1"/>
  <c r="L13" i="1"/>
  <c r="N13" i="1"/>
  <c r="AC19" i="1"/>
  <c r="AE22" i="1"/>
  <c r="Z36" i="1"/>
  <c r="Z30" i="1"/>
  <c r="Z29" i="1"/>
  <c r="AA36" i="1"/>
  <c r="AA30" i="1"/>
  <c r="AA29" i="1"/>
  <c r="AB29" i="1"/>
  <c r="AC29" i="1"/>
  <c r="AD30" i="1"/>
  <c r="AE30" i="1"/>
  <c r="AE29" i="1"/>
  <c r="Z31" i="1"/>
  <c r="AA31" i="1"/>
  <c r="AB31" i="1"/>
  <c r="AC31" i="1"/>
  <c r="AE31" i="1"/>
  <c r="Z32" i="1"/>
  <c r="AA32" i="1"/>
  <c r="AB32" i="1"/>
  <c r="AC32" i="1"/>
  <c r="AD31" i="1"/>
  <c r="AD32" i="1"/>
  <c r="AE32" i="1"/>
  <c r="Z33" i="1"/>
  <c r="AA33" i="1"/>
  <c r="AB33" i="1"/>
  <c r="AC33" i="1"/>
  <c r="AD33" i="1"/>
  <c r="AE33" i="1"/>
  <c r="AA34" i="1"/>
  <c r="Z37" i="1"/>
  <c r="Z38" i="1"/>
  <c r="AA38" i="1"/>
  <c r="Z46" i="1"/>
  <c r="Z40" i="1"/>
  <c r="AA46" i="1"/>
  <c r="AA40" i="1"/>
  <c r="Z41" i="1"/>
  <c r="AA41" i="1"/>
  <c r="Z44" i="1"/>
  <c r="Z45" i="1"/>
  <c r="AA45" i="1"/>
  <c r="AB45" i="1"/>
  <c r="AA47" i="1"/>
  <c r="AA55" i="1"/>
  <c r="AB60" i="1"/>
  <c r="AA56" i="1"/>
  <c r="AA58" i="1"/>
  <c r="AD57" i="1"/>
  <c r="Z61" i="1"/>
  <c r="Z62" i="1"/>
  <c r="AA69" i="1"/>
  <c r="Z64" i="1"/>
  <c r="AB64" i="1"/>
  <c r="AB65" i="1"/>
  <c r="Z68" i="1"/>
  <c r="AA63" i="1"/>
  <c r="AD63" i="1"/>
  <c r="AB62" i="1"/>
  <c r="AD69" i="1"/>
  <c r="Z79" i="1"/>
  <c r="AA76" i="1"/>
  <c r="AB77" i="1"/>
  <c r="Z78" i="1"/>
  <c r="AB78" i="1"/>
  <c r="AA79" i="1"/>
  <c r="AD79" i="1"/>
  <c r="AA80" i="1"/>
  <c r="AB80" i="1"/>
  <c r="AA81" i="1"/>
  <c r="Z82" i="1"/>
  <c r="AB82" i="1"/>
  <c r="Z84" i="1"/>
  <c r="AB84" i="1"/>
  <c r="AB85" i="1"/>
  <c r="Z81" i="1"/>
  <c r="Z88" i="1"/>
  <c r="AB103" i="1"/>
  <c r="Z104" i="1"/>
  <c r="AA104" i="1"/>
  <c r="AB104" i="1"/>
  <c r="Z105" i="1"/>
  <c r="AA106" i="1"/>
  <c r="Z114" i="1"/>
  <c r="AE121" i="1"/>
  <c r="Z107" i="1"/>
  <c r="Z116" i="1"/>
  <c r="AB111" i="1"/>
  <c r="AD114" i="1"/>
  <c r="AB121" i="1"/>
  <c r="Z123" i="1"/>
  <c r="AA125" i="1"/>
  <c r="AB123" i="1"/>
  <c r="Z124" i="1"/>
  <c r="AA128" i="1"/>
  <c r="Z128" i="1"/>
  <c r="AB127" i="1"/>
  <c r="AD130" i="1"/>
  <c r="Z133" i="1"/>
  <c r="AB134" i="1"/>
  <c r="AA135" i="1"/>
  <c r="AA136" i="1"/>
  <c r="Z141" i="1"/>
  <c r="AD140" i="1"/>
  <c r="Z140" i="1"/>
  <c r="AB135" i="1"/>
  <c r="AD132" i="1"/>
  <c r="Z144" i="1"/>
  <c r="AD144" i="1"/>
  <c r="AA146" i="1"/>
  <c r="AB146" i="1"/>
  <c r="AA149" i="1"/>
  <c r="AB151" i="1"/>
  <c r="AD148" i="1"/>
  <c r="Z152" i="1"/>
  <c r="AB153" i="1"/>
  <c r="Z155" i="1"/>
  <c r="AA155" i="1"/>
  <c r="AB155" i="1"/>
  <c r="AA156" i="1"/>
  <c r="AB157" i="1"/>
  <c r="AA158" i="1"/>
  <c r="AD160" i="1"/>
  <c r="AB159" i="1"/>
  <c r="AE157" i="1"/>
  <c r="Z160" i="1"/>
  <c r="AA160" i="1"/>
  <c r="AB160" i="1"/>
  <c r="Z164" i="1"/>
  <c r="AA164" i="1"/>
  <c r="AB164" i="1"/>
  <c r="AC164" i="1"/>
  <c r="AD164" i="1"/>
  <c r="AE164" i="1"/>
  <c r="A9" i="1"/>
  <c r="V11" i="1" s="1"/>
  <c r="V13" i="1"/>
  <c r="V10" i="1"/>
  <c r="V18" i="1"/>
  <c r="V19" i="1"/>
  <c r="V17" i="1"/>
  <c r="V25" i="1"/>
  <c r="V21" i="1"/>
  <c r="V23" i="1"/>
  <c r="V22" i="1"/>
  <c r="V16" i="1"/>
  <c r="V15" i="1"/>
  <c r="V26" i="1"/>
  <c r="T13" i="1"/>
  <c r="V24" i="1"/>
  <c r="V20" i="1"/>
  <c r="V27" i="1"/>
  <c r="V14" i="1"/>
  <c r="AF30" i="1"/>
  <c r="AF29" i="1"/>
  <c r="V29" i="1"/>
  <c r="AF31" i="1"/>
  <c r="AF32" i="1"/>
  <c r="V39" i="1"/>
  <c r="V30" i="1"/>
  <c r="V32" i="1"/>
  <c r="AF33" i="1"/>
  <c r="V31" i="1"/>
  <c r="V36" i="1"/>
  <c r="V35" i="1"/>
  <c r="V34" i="1"/>
  <c r="V40" i="1"/>
  <c r="V33" i="1"/>
  <c r="V45" i="1"/>
  <c r="V41" i="1"/>
  <c r="V42" i="1"/>
  <c r="V44" i="1"/>
  <c r="V47" i="1"/>
  <c r="V38" i="1"/>
  <c r="V57" i="1"/>
  <c r="V59" i="1"/>
  <c r="V55" i="1"/>
  <c r="V67" i="1"/>
  <c r="AB56" i="1"/>
  <c r="V65" i="1"/>
  <c r="V58" i="1"/>
  <c r="V68" i="1"/>
  <c r="V62" i="1"/>
  <c r="V61" i="1"/>
  <c r="V66" i="1"/>
  <c r="AF65" i="1"/>
  <c r="V64" i="1"/>
  <c r="V56" i="1"/>
  <c r="AA67" i="1"/>
  <c r="V74" i="1"/>
  <c r="AB68" i="1"/>
  <c r="V60" i="1"/>
  <c r="V69" i="1"/>
  <c r="V72" i="1"/>
  <c r="AF74" i="1"/>
  <c r="V70" i="1"/>
  <c r="V63" i="1"/>
  <c r="V73" i="1"/>
  <c r="V81" i="1"/>
  <c r="V90" i="1"/>
  <c r="V77" i="1"/>
  <c r="AF78" i="1"/>
  <c r="V85" i="1"/>
  <c r="V83" i="1"/>
  <c r="V76" i="1"/>
  <c r="V88" i="1"/>
  <c r="V80" i="1"/>
  <c r="V91" i="1"/>
  <c r="V89" i="1"/>
  <c r="V87" i="1"/>
  <c r="V78" i="1"/>
  <c r="V84" i="1"/>
  <c r="V102" i="1"/>
  <c r="V104" i="1"/>
  <c r="V108" i="1"/>
  <c r="V110" i="1"/>
  <c r="V114" i="1"/>
  <c r="V115" i="1"/>
  <c r="V105" i="1"/>
  <c r="V116" i="1"/>
  <c r="V107" i="1"/>
  <c r="V106" i="1"/>
  <c r="V121" i="1"/>
  <c r="V111" i="1"/>
  <c r="V120" i="1"/>
  <c r="V117" i="1"/>
  <c r="V103" i="1"/>
  <c r="V109" i="1"/>
  <c r="V112" i="1"/>
  <c r="V118" i="1"/>
  <c r="V113" i="1"/>
  <c r="V124" i="1"/>
  <c r="V123" i="1"/>
  <c r="V126" i="1"/>
  <c r="V125" i="1"/>
  <c r="V127" i="1"/>
  <c r="V134" i="1"/>
  <c r="V131" i="1"/>
  <c r="V128" i="1"/>
  <c r="V130" i="1"/>
  <c r="V140" i="1"/>
  <c r="V133" i="1"/>
  <c r="V137" i="1"/>
  <c r="V135" i="1"/>
  <c r="V129" i="1"/>
  <c r="V141" i="1"/>
  <c r="V138" i="1"/>
  <c r="V142" i="1"/>
  <c r="V139" i="1"/>
  <c r="V132" i="1"/>
  <c r="A145" i="1"/>
  <c r="A146" i="1" s="1"/>
  <c r="V156" i="1"/>
  <c r="V157" i="1"/>
  <c r="V158" i="1"/>
  <c r="V160" i="1"/>
  <c r="V155" i="1"/>
  <c r="V159" i="1"/>
  <c r="V162" i="1"/>
  <c r="V161" i="1"/>
  <c r="V163" i="1"/>
  <c r="AF164" i="1"/>
  <c r="V164" i="1"/>
  <c r="AF102" i="1"/>
  <c r="V12" i="1"/>
  <c r="V119" i="1"/>
  <c r="V136" i="1"/>
  <c r="AB79" i="1"/>
  <c r="Z132" i="1"/>
  <c r="Z130" i="1"/>
  <c r="Z120" i="1"/>
  <c r="V82" i="1"/>
  <c r="W8" i="1" l="1"/>
  <c r="X8" i="1" s="1"/>
  <c r="W14" i="1"/>
  <c r="X14" i="1" s="1"/>
  <c r="U164" i="1"/>
  <c r="Z22" i="1"/>
  <c r="V9" i="1"/>
  <c r="AD19" i="1"/>
  <c r="AD10" i="1"/>
  <c r="AE11" i="1"/>
  <c r="AA9" i="1"/>
  <c r="AB9" i="1"/>
  <c r="AA21" i="1"/>
  <c r="AC27" i="1"/>
  <c r="AF19" i="1"/>
  <c r="AC9" i="1"/>
  <c r="AE9" i="1"/>
  <c r="AE8" i="1"/>
  <c r="AD24" i="1"/>
  <c r="AD18" i="1"/>
  <c r="AE10" i="1"/>
  <c r="AC15" i="1"/>
  <c r="Z21" i="1"/>
  <c r="AD15" i="1"/>
  <c r="AD14" i="1"/>
  <c r="AF18" i="1"/>
  <c r="AF25" i="1"/>
  <c r="AF10" i="1"/>
  <c r="AB19" i="1"/>
  <c r="AE12" i="1"/>
  <c r="AB26" i="1"/>
  <c r="AB21" i="1"/>
  <c r="AF14" i="1"/>
  <c r="AF21" i="1"/>
  <c r="AC22" i="1"/>
  <c r="AE21" i="1"/>
  <c r="AB13" i="1"/>
  <c r="AB10" i="1"/>
  <c r="AF8" i="1"/>
  <c r="AF9" i="1"/>
  <c r="AA19" i="1"/>
  <c r="AE24" i="1"/>
  <c r="AB15" i="1"/>
  <c r="AC20" i="1"/>
  <c r="Z19" i="1"/>
  <c r="AA16" i="1"/>
  <c r="AD11" i="1"/>
  <c r="AD25" i="1"/>
  <c r="AA13" i="1"/>
  <c r="AA18" i="1"/>
  <c r="AA15" i="1"/>
  <c r="AA14" i="1"/>
  <c r="AF17" i="1"/>
  <c r="Z18" i="1"/>
  <c r="AB11" i="1"/>
  <c r="AA11" i="1"/>
  <c r="AF20" i="1"/>
  <c r="AA25" i="1"/>
  <c r="AC18" i="1"/>
  <c r="AB22" i="1"/>
  <c r="AC17" i="1"/>
  <c r="AF15" i="1"/>
  <c r="AE14" i="1"/>
  <c r="AB16" i="1"/>
  <c r="AA10" i="1"/>
  <c r="AB18" i="1"/>
  <c r="AC16" i="1"/>
  <c r="AC25" i="1"/>
  <c r="AF13" i="1"/>
  <c r="AA22" i="1"/>
  <c r="AA17" i="1"/>
  <c r="Z17" i="1"/>
  <c r="AE13" i="1"/>
  <c r="Z16" i="1"/>
  <c r="AE25" i="1"/>
  <c r="AC10" i="1"/>
  <c r="AF26" i="1"/>
  <c r="AB27" i="1"/>
  <c r="AE17" i="1"/>
  <c r="Z27" i="1"/>
  <c r="AC21" i="1"/>
  <c r="AB17" i="1"/>
  <c r="AC12" i="1"/>
  <c r="AF22" i="1"/>
  <c r="AB12" i="1"/>
  <c r="AE16" i="1"/>
  <c r="AC24" i="1"/>
  <c r="AA12" i="1"/>
  <c r="AB24" i="1"/>
  <c r="AF24" i="1"/>
  <c r="AF27" i="1"/>
  <c r="AE20" i="1"/>
  <c r="AC14" i="1"/>
  <c r="AC11" i="1"/>
  <c r="AA27" i="1"/>
  <c r="AE23" i="1"/>
  <c r="AB14" i="1"/>
  <c r="AE26" i="1"/>
  <c r="AF11" i="1"/>
  <c r="AC23" i="1"/>
  <c r="AB20" i="1"/>
  <c r="AB25" i="1"/>
  <c r="AA26" i="1"/>
  <c r="AF23" i="1"/>
  <c r="AB23" i="1"/>
  <c r="AA20" i="1"/>
  <c r="AE27" i="1"/>
  <c r="AF16" i="1"/>
  <c r="AF12" i="1"/>
  <c r="AA23" i="1"/>
  <c r="Z20" i="1"/>
  <c r="AE18" i="1"/>
  <c r="AA24" i="1"/>
  <c r="AE15" i="1"/>
  <c r="Z23" i="1"/>
  <c r="AE19" i="1"/>
  <c r="AC13" i="1"/>
  <c r="AC26" i="1"/>
  <c r="AD12" i="1"/>
  <c r="Z12" i="1"/>
  <c r="Z15" i="1"/>
  <c r="Z25" i="1"/>
  <c r="Z9" i="1"/>
  <c r="Z11" i="1"/>
  <c r="Z13" i="1"/>
  <c r="Z10" i="1"/>
  <c r="Z26" i="1"/>
  <c r="Z14" i="1"/>
  <c r="Z24" i="1"/>
  <c r="AC77" i="1"/>
  <c r="AE117" i="1"/>
  <c r="AE104" i="1"/>
  <c r="AC121" i="1"/>
  <c r="AE112" i="1"/>
  <c r="AF135" i="1"/>
  <c r="AF140" i="1"/>
  <c r="AD123" i="1"/>
  <c r="AD150" i="1"/>
  <c r="AF159" i="1"/>
  <c r="AD78" i="1"/>
  <c r="AF79" i="1"/>
  <c r="AE76" i="1"/>
  <c r="AC74" i="1"/>
  <c r="AF108" i="1"/>
  <c r="AF103" i="1"/>
  <c r="AD135" i="1"/>
  <c r="AC125" i="1"/>
  <c r="AF128" i="1"/>
  <c r="AD138" i="1"/>
  <c r="AF145" i="1"/>
  <c r="AF150" i="1"/>
  <c r="Z157" i="1"/>
  <c r="AC155" i="1"/>
  <c r="AD142" i="1"/>
  <c r="A147" i="1"/>
  <c r="A148" i="1" s="1"/>
  <c r="V144" i="1" s="1"/>
  <c r="AF85" i="1"/>
  <c r="AF77" i="1"/>
  <c r="V8" i="1"/>
  <c r="AE156" i="1"/>
  <c r="Z156" i="1"/>
  <c r="Z8" i="1"/>
  <c r="AB8" i="1"/>
  <c r="AF138" i="1"/>
  <c r="AF141" i="1"/>
  <c r="AE137" i="1"/>
  <c r="AE132" i="1"/>
  <c r="AE134" i="1"/>
  <c r="AF118" i="1"/>
  <c r="AF111" i="1"/>
  <c r="AD119" i="1"/>
  <c r="AC113" i="1"/>
  <c r="AE106" i="1"/>
  <c r="AC105" i="1"/>
  <c r="AF104" i="1"/>
  <c r="AF89" i="1"/>
  <c r="AF90" i="1"/>
  <c r="AF82" i="1"/>
  <c r="AE79" i="1"/>
  <c r="AC88" i="1"/>
  <c r="AD84" i="1"/>
  <c r="AC79" i="1"/>
  <c r="AE81" i="1"/>
  <c r="AD59" i="1"/>
  <c r="AE55" i="1"/>
  <c r="AC55" i="1"/>
  <c r="AF72" i="1"/>
  <c r="AE65" i="1"/>
  <c r="AD64" i="1"/>
  <c r="AF68" i="1"/>
  <c r="AF146" i="1"/>
  <c r="AE146" i="1"/>
  <c r="AC146" i="1"/>
  <c r="AC148" i="1"/>
  <c r="AF155" i="1"/>
  <c r="AD157" i="1"/>
  <c r="AC159" i="1"/>
  <c r="AB156" i="1"/>
  <c r="AA157" i="1"/>
  <c r="AF156" i="1"/>
  <c r="AC157" i="1"/>
  <c r="AD156" i="1"/>
  <c r="AC156" i="1"/>
  <c r="AE155" i="1"/>
  <c r="AF157" i="1"/>
  <c r="AD155" i="1"/>
  <c r="AF63" i="1"/>
  <c r="AD152" i="1"/>
  <c r="AC128" i="1"/>
  <c r="AE80" i="1"/>
  <c r="AE153" i="1"/>
  <c r="AE113" i="1"/>
  <c r="AC69" i="1"/>
  <c r="AF130" i="1"/>
  <c r="AE150" i="1"/>
  <c r="AE140" i="1"/>
  <c r="AE120" i="1"/>
  <c r="AF160" i="1"/>
  <c r="AE158" i="1"/>
  <c r="AE131" i="1"/>
  <c r="AC137" i="1"/>
  <c r="AE136" i="1"/>
  <c r="AC136" i="1"/>
  <c r="AE114" i="1"/>
  <c r="AD120" i="1"/>
  <c r="AC111" i="1"/>
  <c r="AC90" i="1"/>
  <c r="AD85" i="1"/>
  <c r="AD88" i="1"/>
  <c r="AF158" i="1"/>
  <c r="AC160" i="1"/>
  <c r="AE159" i="1"/>
  <c r="AA159" i="1"/>
  <c r="Z158" i="1"/>
  <c r="AF162" i="1"/>
  <c r="AE160" i="1"/>
  <c r="AD159" i="1"/>
  <c r="Z159" i="1"/>
  <c r="AC163" i="1"/>
  <c r="Z163" i="1"/>
  <c r="AC161" i="1"/>
  <c r="AC158" i="1"/>
  <c r="AB163" i="1"/>
  <c r="AE162" i="1"/>
  <c r="AB162" i="1"/>
  <c r="AE161" i="1"/>
  <c r="AA161" i="1"/>
  <c r="AF161" i="1"/>
  <c r="AE163" i="1"/>
  <c r="AA163" i="1"/>
  <c r="AD162" i="1"/>
  <c r="AA162" i="1"/>
  <c r="AD158" i="1"/>
  <c r="AB158" i="1"/>
  <c r="AF163" i="1"/>
  <c r="AD163" i="1"/>
  <c r="AC162" i="1"/>
  <c r="Z162" i="1"/>
  <c r="AD161" i="1"/>
  <c r="AB161" i="1"/>
  <c r="Z161" i="1"/>
  <c r="AF152" i="1"/>
  <c r="AF148" i="1"/>
  <c r="AC153" i="1"/>
  <c r="AA148" i="1"/>
  <c r="AD149" i="1"/>
  <c r="AC147" i="1"/>
  <c r="AC151" i="1"/>
  <c r="AB150" i="1"/>
  <c r="Z150" i="1"/>
  <c r="AF153" i="1"/>
  <c r="AF149" i="1"/>
  <c r="AF151" i="1"/>
  <c r="AF144" i="1"/>
  <c r="AD153" i="1"/>
  <c r="AA153" i="1"/>
  <c r="AC152" i="1"/>
  <c r="AE151" i="1"/>
  <c r="AA151" i="1"/>
  <c r="Z147" i="1"/>
  <c r="AD146" i="1"/>
  <c r="AE145" i="1"/>
  <c r="AA145" i="1"/>
  <c r="AC144" i="1"/>
  <c r="Z153" i="1"/>
  <c r="AB152" i="1"/>
  <c r="Z146" i="1"/>
  <c r="AD145" i="1"/>
  <c r="Z145" i="1"/>
  <c r="AB144" i="1"/>
  <c r="AB145" i="1"/>
  <c r="AE152" i="1"/>
  <c r="AA152" i="1"/>
  <c r="AE148" i="1"/>
  <c r="AC145" i="1"/>
  <c r="AE144" i="1"/>
  <c r="AA144" i="1"/>
  <c r="AB148" i="1"/>
  <c r="AE147" i="1"/>
  <c r="AD151" i="1"/>
  <c r="AE149" i="1"/>
  <c r="AA147" i="1"/>
  <c r="AB149" i="1"/>
  <c r="AB147" i="1"/>
  <c r="AC149" i="1"/>
  <c r="AC150" i="1"/>
  <c r="AF147" i="1"/>
  <c r="Z151" i="1"/>
  <c r="Z148" i="1"/>
  <c r="AD147" i="1"/>
  <c r="AA150" i="1"/>
  <c r="Z149" i="1"/>
  <c r="AA116" i="1"/>
  <c r="AD103" i="1"/>
  <c r="AF116" i="1"/>
  <c r="Z111" i="1"/>
  <c r="Z110" i="1"/>
  <c r="AE111" i="1"/>
  <c r="AF115" i="1"/>
  <c r="AC117" i="1"/>
  <c r="AA121" i="1"/>
  <c r="AA112" i="1"/>
  <c r="AD111" i="1"/>
  <c r="AD115" i="1"/>
  <c r="Z115" i="1"/>
  <c r="AD102" i="1"/>
  <c r="AB117" i="1"/>
  <c r="AF105" i="1"/>
  <c r="AB118" i="1"/>
  <c r="AB115" i="1"/>
  <c r="AB114" i="1"/>
  <c r="AD106" i="1"/>
  <c r="AF119" i="1"/>
  <c r="AF114" i="1"/>
  <c r="AC120" i="1"/>
  <c r="AA119" i="1"/>
  <c r="AC118" i="1"/>
  <c r="AA118" i="1"/>
  <c r="AD121" i="1"/>
  <c r="AC115" i="1"/>
  <c r="AC119" i="1"/>
  <c r="Z112" i="1"/>
  <c r="AD117" i="1"/>
  <c r="AA109" i="1"/>
  <c r="AE108" i="1"/>
  <c r="AA108" i="1"/>
  <c r="AD113" i="1"/>
  <c r="AB105" i="1"/>
  <c r="AC104" i="1"/>
  <c r="AE103" i="1"/>
  <c r="AC103" i="1"/>
  <c r="AB102" i="1"/>
  <c r="Z102" i="1"/>
  <c r="AF121" i="1"/>
  <c r="AD112" i="1"/>
  <c r="AD116" i="1"/>
  <c r="Z119" i="1"/>
  <c r="AD107" i="1"/>
  <c r="Z103" i="1"/>
  <c r="AC102" i="1"/>
  <c r="AF120" i="1"/>
  <c r="AF113" i="1"/>
  <c r="AD104" i="1"/>
  <c r="AA120" i="1"/>
  <c r="AE118" i="1"/>
  <c r="Z121" i="1"/>
  <c r="AB116" i="1"/>
  <c r="AB120" i="1"/>
  <c r="AE119" i="1"/>
  <c r="AB119" i="1"/>
  <c r="AA117" i="1"/>
  <c r="AE115" i="1"/>
  <c r="AC114" i="1"/>
  <c r="AE105" i="1"/>
  <c r="AA103" i="1"/>
  <c r="AE102" i="1"/>
  <c r="AA102" i="1"/>
  <c r="AB110" i="1"/>
  <c r="AA107" i="1"/>
  <c r="AE116" i="1"/>
  <c r="AA114" i="1"/>
  <c r="AA111" i="1"/>
  <c r="AE110" i="1"/>
  <c r="AD109" i="1"/>
  <c r="AB109" i="1"/>
  <c r="AD108" i="1"/>
  <c r="Z108" i="1"/>
  <c r="Z113" i="1"/>
  <c r="Z106" i="1"/>
  <c r="AF112" i="1"/>
  <c r="AF117" i="1"/>
  <c r="AF109" i="1"/>
  <c r="AF107" i="1"/>
  <c r="AF106" i="1"/>
  <c r="AA113" i="1"/>
  <c r="AC112" i="1"/>
  <c r="AC110" i="1"/>
  <c r="AA110" i="1"/>
  <c r="AE109" i="1"/>
  <c r="Z109" i="1"/>
  <c r="AC108" i="1"/>
  <c r="AE107" i="1"/>
  <c r="AC106" i="1"/>
  <c r="AB107" i="1"/>
  <c r="AF110" i="1"/>
  <c r="AD118" i="1"/>
  <c r="Z118" i="1"/>
  <c r="Z117" i="1"/>
  <c r="AC116" i="1"/>
  <c r="AB112" i="1"/>
  <c r="AD110" i="1"/>
  <c r="AA115" i="1"/>
  <c r="AC109" i="1"/>
  <c r="AB108" i="1"/>
  <c r="AB113" i="1"/>
  <c r="AB106" i="1"/>
  <c r="AD105" i="1"/>
  <c r="AA105" i="1"/>
  <c r="AC107" i="1"/>
  <c r="AF133" i="1"/>
  <c r="AD134" i="1"/>
  <c r="Z138" i="1"/>
  <c r="AC133" i="1"/>
  <c r="AD125" i="1"/>
  <c r="Z137" i="1"/>
  <c r="Z136" i="1"/>
  <c r="AA133" i="1"/>
  <c r="AA126" i="1"/>
  <c r="AE138" i="1"/>
  <c r="AF131" i="1"/>
  <c r="AC129" i="1"/>
  <c r="AA130" i="1"/>
  <c r="AE126" i="1"/>
  <c r="AE127" i="1"/>
  <c r="AC126" i="1"/>
  <c r="AC139" i="1"/>
  <c r="AC140" i="1"/>
  <c r="AF132" i="1"/>
  <c r="AF127" i="1"/>
  <c r="AB140" i="1"/>
  <c r="AA137" i="1"/>
  <c r="AC131" i="1"/>
  <c r="AF129" i="1"/>
  <c r="AF136" i="1"/>
  <c r="AF134" i="1"/>
  <c r="AD141" i="1"/>
  <c r="AE135" i="1"/>
  <c r="Z131" i="1"/>
  <c r="AB130" i="1"/>
  <c r="AE142" i="1"/>
  <c r="Z125" i="1"/>
  <c r="AC124" i="1"/>
  <c r="Z134" i="1"/>
  <c r="AF123" i="1"/>
  <c r="AB137" i="1"/>
  <c r="AA134" i="1"/>
  <c r="AD133" i="1"/>
  <c r="AE130" i="1"/>
  <c r="AD127" i="1"/>
  <c r="Z127" i="1"/>
  <c r="AB141" i="1"/>
  <c r="AB125" i="1"/>
  <c r="AE123" i="1"/>
  <c r="AC123" i="1"/>
  <c r="AA123" i="1"/>
  <c r="AA129" i="1"/>
  <c r="Z129" i="1"/>
  <c r="AD128" i="1"/>
  <c r="AF139" i="1"/>
  <c r="AF142" i="1"/>
  <c r="AF124" i="1"/>
  <c r="AC142" i="1"/>
  <c r="AA140" i="1"/>
  <c r="AE139" i="1"/>
  <c r="AA139" i="1"/>
  <c r="AA138" i="1"/>
  <c r="AD137" i="1"/>
  <c r="AD136" i="1"/>
  <c r="Z135" i="1"/>
  <c r="AE133" i="1"/>
  <c r="AB131" i="1"/>
  <c r="AD129" i="1"/>
  <c r="AB128" i="1"/>
  <c r="AA142" i="1"/>
  <c r="AD126" i="1"/>
  <c r="AA141" i="1"/>
  <c r="AE124" i="1"/>
  <c r="AB124" i="1"/>
  <c r="AC138" i="1"/>
  <c r="AC141" i="1"/>
  <c r="AB139" i="1"/>
  <c r="AB138" i="1"/>
  <c r="AB133" i="1"/>
  <c r="AB132" i="1"/>
  <c r="AD131" i="1"/>
  <c r="AE129" i="1"/>
  <c r="AA127" i="1"/>
  <c r="AF137" i="1"/>
  <c r="AF126" i="1"/>
  <c r="AF125" i="1"/>
  <c r="AE141" i="1"/>
  <c r="AD139" i="1"/>
  <c r="Z139" i="1"/>
  <c r="AC135" i="1"/>
  <c r="AB136" i="1"/>
  <c r="AC134" i="1"/>
  <c r="AC132" i="1"/>
  <c r="AA132" i="1"/>
  <c r="AA131" i="1"/>
  <c r="AC130" i="1"/>
  <c r="AB129" i="1"/>
  <c r="AE128" i="1"/>
  <c r="AB142" i="1"/>
  <c r="Z142" i="1"/>
  <c r="AC127" i="1"/>
  <c r="AB126" i="1"/>
  <c r="Z126" i="1"/>
  <c r="AD124" i="1"/>
  <c r="AA124" i="1"/>
  <c r="AE125" i="1"/>
  <c r="AF88" i="1"/>
  <c r="AF87" i="1"/>
  <c r="Z85" i="1"/>
  <c r="AB88" i="1"/>
  <c r="Z87" i="1"/>
  <c r="AC87" i="1"/>
  <c r="AA90" i="1"/>
  <c r="AE77" i="1"/>
  <c r="AA77" i="1"/>
  <c r="AC89" i="1"/>
  <c r="AE88" i="1"/>
  <c r="AA88" i="1"/>
  <c r="AB86" i="1"/>
  <c r="AD82" i="1"/>
  <c r="AC80" i="1"/>
  <c r="AA86" i="1"/>
  <c r="AD77" i="1"/>
  <c r="Z77" i="1"/>
  <c r="AB76" i="1"/>
  <c r="AC81" i="1"/>
  <c r="AE86" i="1"/>
  <c r="AF86" i="1"/>
  <c r="AC83" i="1"/>
  <c r="AD76" i="1"/>
  <c r="AA84" i="1"/>
  <c r="AB83" i="1"/>
  <c r="Z76" i="1"/>
  <c r="AF80" i="1"/>
  <c r="AE84" i="1"/>
  <c r="AF83" i="1"/>
  <c r="AF76" i="1"/>
  <c r="AD80" i="1"/>
  <c r="AD83" i="1"/>
  <c r="Z100" i="1"/>
  <c r="AD87" i="1"/>
  <c r="AA87" i="1"/>
  <c r="AC84" i="1"/>
  <c r="AE83" i="1"/>
  <c r="Z80" i="1"/>
  <c r="AE78" i="1"/>
  <c r="AC78" i="1"/>
  <c r="AA78" i="1"/>
  <c r="AC76" i="1"/>
  <c r="AD89" i="1"/>
  <c r="AC100" i="1"/>
  <c r="AE85" i="1"/>
  <c r="AE82" i="1"/>
  <c r="AE90" i="1"/>
  <c r="Z89" i="1"/>
  <c r="AC85" i="1"/>
  <c r="AC86" i="1"/>
  <c r="AF100" i="1"/>
  <c r="AB100" i="1"/>
  <c r="AB89" i="1"/>
  <c r="AE87" i="1"/>
  <c r="AB87" i="1"/>
  <c r="AA83" i="1"/>
  <c r="AA82" i="1"/>
  <c r="AD81" i="1"/>
  <c r="AB81" i="1"/>
  <c r="AD86" i="1"/>
  <c r="Z86" i="1"/>
  <c r="AD100" i="1"/>
  <c r="AF84" i="1"/>
  <c r="AF81" i="1"/>
  <c r="AE100" i="1"/>
  <c r="AA100" i="1"/>
  <c r="Z90" i="1"/>
  <c r="AE89" i="1"/>
  <c r="AA89" i="1"/>
  <c r="AA85" i="1"/>
  <c r="Z83" i="1"/>
  <c r="AC82" i="1"/>
  <c r="AD90" i="1"/>
  <c r="AB90" i="1"/>
  <c r="AE62" i="1"/>
  <c r="AF70" i="1"/>
  <c r="AE64" i="1"/>
  <c r="AC63" i="1"/>
  <c r="Z55" i="1"/>
  <c r="AD74" i="1"/>
  <c r="AC72" i="1"/>
  <c r="AB72" i="1"/>
  <c r="AC59" i="1"/>
  <c r="AF62" i="1"/>
  <c r="Z73" i="1"/>
  <c r="AA66" i="1"/>
  <c r="AE72" i="1"/>
  <c r="AD56" i="1"/>
  <c r="AC66" i="1"/>
  <c r="AE67" i="1"/>
  <c r="AF58" i="1"/>
  <c r="AE73" i="1"/>
  <c r="AF69" i="1"/>
  <c r="AE63" i="1"/>
  <c r="AA65" i="1"/>
  <c r="Z72" i="1"/>
  <c r="AF56" i="1"/>
  <c r="AB74" i="1"/>
  <c r="AD70" i="1"/>
  <c r="AB69" i="1"/>
  <c r="AA68" i="1"/>
  <c r="Z66" i="1"/>
  <c r="AC65" i="1"/>
  <c r="Z65" i="1"/>
  <c r="Z70" i="1"/>
  <c r="AE58" i="1"/>
  <c r="AE56" i="1"/>
  <c r="AC56" i="1"/>
  <c r="AE60" i="1"/>
  <c r="AA70" i="1"/>
  <c r="Z69" i="1"/>
  <c r="AF55" i="1"/>
  <c r="AE74" i="1"/>
  <c r="Z74" i="1"/>
  <c r="AD73" i="1"/>
  <c r="AA73" i="1"/>
  <c r="AE68" i="1"/>
  <c r="AC68" i="1"/>
  <c r="AD67" i="1"/>
  <c r="AD65" i="1"/>
  <c r="AB70" i="1"/>
  <c r="AD61" i="1"/>
  <c r="AD72" i="1"/>
  <c r="AC70" i="1"/>
  <c r="Z56" i="1"/>
  <c r="AD55" i="1"/>
  <c r="AB55" i="1"/>
  <c r="AA61" i="1"/>
  <c r="AD60" i="1"/>
  <c r="AC58" i="1"/>
  <c r="AD62" i="1"/>
  <c r="AB59" i="1"/>
  <c r="AA74" i="1"/>
  <c r="AC73" i="1"/>
  <c r="AF73" i="1"/>
  <c r="AF61" i="1"/>
  <c r="AF64" i="1"/>
  <c r="AF57" i="1"/>
  <c r="AF59" i="1"/>
  <c r="AC60" i="1"/>
  <c r="AB58" i="1"/>
  <c r="AB73" i="1"/>
  <c r="AE69" i="1"/>
  <c r="AA64" i="1"/>
  <c r="AE70" i="1"/>
  <c r="AB63" i="1"/>
  <c r="AA62" i="1"/>
  <c r="AE61" i="1"/>
  <c r="AB61" i="1"/>
  <c r="AC67" i="1"/>
  <c r="Z67" i="1"/>
  <c r="AD58" i="1"/>
  <c r="Z58" i="1"/>
  <c r="AA57" i="1"/>
  <c r="AD66" i="1"/>
  <c r="AB66" i="1"/>
  <c r="AA60" i="1"/>
  <c r="AB57" i="1"/>
  <c r="Z57" i="1"/>
  <c r="Z59" i="1"/>
  <c r="AF67" i="1"/>
  <c r="Z63" i="1"/>
  <c r="AC61" i="1"/>
  <c r="Z60" i="1"/>
  <c r="AE57" i="1"/>
  <c r="AC57" i="1"/>
  <c r="AF66" i="1"/>
  <c r="AF60" i="1"/>
  <c r="AC64" i="1"/>
  <c r="AD68" i="1"/>
  <c r="AE66" i="1"/>
  <c r="AA72" i="1"/>
  <c r="AC62" i="1"/>
  <c r="AB67" i="1"/>
  <c r="AE59" i="1"/>
  <c r="AA59" i="1"/>
  <c r="AA8" i="1"/>
  <c r="AC8" i="1"/>
  <c r="AE47" i="1"/>
  <c r="AC47" i="1"/>
  <c r="AD40" i="1"/>
  <c r="AB40" i="1"/>
  <c r="AF38" i="1"/>
  <c r="AF41" i="1"/>
  <c r="AD45" i="1"/>
  <c r="AE40" i="1"/>
  <c r="AC40" i="1"/>
  <c r="AB30" i="1"/>
  <c r="AD29" i="1"/>
  <c r="AC30" i="1"/>
  <c r="AF44" i="1"/>
  <c r="AF43" i="1"/>
  <c r="AF36" i="1"/>
  <c r="AD37" i="1"/>
  <c r="AB37" i="1"/>
  <c r="AF47" i="1"/>
  <c r="AF42" i="1"/>
  <c r="AE38" i="1"/>
  <c r="AD38" i="1"/>
  <c r="AF40" i="1"/>
  <c r="AF45" i="1"/>
  <c r="AE45" i="1"/>
  <c r="AC45" i="1"/>
  <c r="AC38" i="1"/>
  <c r="AF46" i="1"/>
  <c r="AD46" i="1"/>
  <c r="AB46" i="1"/>
  <c r="AB38" i="1"/>
  <c r="AE34" i="1"/>
  <c r="AC34" i="1"/>
  <c r="AD36" i="1"/>
  <c r="AE41" i="1"/>
  <c r="AC41" i="1"/>
  <c r="AE46" i="1"/>
  <c r="AB43" i="1"/>
  <c r="AD44" i="1"/>
  <c r="AE36" i="1"/>
  <c r="AC39" i="1"/>
  <c r="AB35" i="1"/>
  <c r="AB42" i="1"/>
  <c r="AF37" i="1"/>
  <c r="AC35" i="1"/>
  <c r="Z42" i="1"/>
  <c r="AD47" i="1"/>
  <c r="AF39" i="1"/>
  <c r="AF35" i="1"/>
  <c r="AE39" i="1"/>
  <c r="AA39" i="1"/>
  <c r="AE37" i="1"/>
  <c r="AC37" i="1"/>
  <c r="AA37" i="1"/>
  <c r="AE35" i="1"/>
  <c r="AA35" i="1"/>
  <c r="AE42" i="1"/>
  <c r="AC42" i="1"/>
  <c r="AA42" i="1"/>
  <c r="AB36" i="1"/>
  <c r="AD42" i="1"/>
  <c r="AB47" i="1"/>
  <c r="Z47" i="1"/>
  <c r="AB44" i="1"/>
  <c r="AB39" i="1"/>
  <c r="AD43" i="1"/>
  <c r="Z43" i="1"/>
  <c r="AF34" i="1"/>
  <c r="AE44" i="1"/>
  <c r="AC44" i="1"/>
  <c r="AA44" i="1"/>
  <c r="AD41" i="1"/>
  <c r="AB41" i="1"/>
  <c r="AC46" i="1"/>
  <c r="AD39" i="1"/>
  <c r="Z39" i="1"/>
  <c r="AE43" i="1"/>
  <c r="AC43" i="1"/>
  <c r="AA43" i="1"/>
  <c r="AD35" i="1"/>
  <c r="Z35" i="1"/>
  <c r="AD34" i="1"/>
  <c r="AB34" i="1"/>
  <c r="Z34" i="1"/>
  <c r="AC36" i="1"/>
  <c r="U86" i="1" l="1"/>
  <c r="U13" i="1"/>
  <c r="U100" i="1"/>
  <c r="U151" i="1"/>
  <c r="U111" i="1"/>
  <c r="U105" i="1"/>
  <c r="U152" i="1"/>
  <c r="U26" i="1"/>
  <c r="V147" i="1"/>
  <c r="U33" i="1"/>
  <c r="U72" i="1"/>
  <c r="U163" i="1"/>
  <c r="U133" i="1"/>
  <c r="U63" i="1"/>
  <c r="U82" i="1"/>
  <c r="U76" i="1"/>
  <c r="U47" i="1"/>
  <c r="U44" i="1"/>
  <c r="U45" i="1"/>
  <c r="U38" i="1"/>
  <c r="U126" i="1"/>
  <c r="U161" i="1"/>
  <c r="U103" i="1"/>
  <c r="U107" i="1"/>
  <c r="U148" i="1"/>
  <c r="U41" i="1"/>
  <c r="U69" i="1"/>
  <c r="U141" i="1"/>
  <c r="U29" i="1"/>
  <c r="U40" i="1"/>
  <c r="U139" i="1"/>
  <c r="U121" i="1"/>
  <c r="U68" i="1"/>
  <c r="U120" i="1"/>
  <c r="U123" i="1"/>
  <c r="U109" i="1"/>
  <c r="U35" i="1"/>
  <c r="U108" i="1"/>
  <c r="U36" i="1"/>
  <c r="U60" i="1"/>
  <c r="U62" i="1"/>
  <c r="U92" i="1"/>
  <c r="U130" i="1"/>
  <c r="U132" i="1"/>
  <c r="U66" i="1"/>
  <c r="U104" i="1"/>
  <c r="U113" i="1"/>
  <c r="U42" i="1"/>
  <c r="U32" i="1"/>
  <c r="U84" i="1"/>
  <c r="U87" i="1"/>
  <c r="U136" i="1"/>
  <c r="U144" i="1"/>
  <c r="U158" i="1"/>
  <c r="U157" i="1"/>
  <c r="U43" i="1"/>
  <c r="U78" i="1"/>
  <c r="U134" i="1"/>
  <c r="U112" i="1"/>
  <c r="U146" i="1"/>
  <c r="U102" i="1"/>
  <c r="U159" i="1"/>
  <c r="U61" i="1"/>
  <c r="U39" i="1"/>
  <c r="U30" i="1"/>
  <c r="U55" i="1"/>
  <c r="U74" i="1"/>
  <c r="U90" i="1"/>
  <c r="U137" i="1"/>
  <c r="U70" i="1"/>
  <c r="U88" i="1"/>
  <c r="U153" i="1"/>
  <c r="U59" i="1"/>
  <c r="U128" i="1"/>
  <c r="U138" i="1"/>
  <c r="U114" i="1"/>
  <c r="U67" i="1"/>
  <c r="U118" i="1"/>
  <c r="U162" i="1"/>
  <c r="U81" i="1"/>
  <c r="U124" i="1"/>
  <c r="U8" i="1"/>
  <c r="U155" i="1"/>
  <c r="U34" i="1"/>
  <c r="U46" i="1"/>
  <c r="U57" i="1"/>
  <c r="U83" i="1"/>
  <c r="U77" i="1"/>
  <c r="U142" i="1"/>
  <c r="U127" i="1"/>
  <c r="U135" i="1"/>
  <c r="U37" i="1"/>
  <c r="U65" i="1"/>
  <c r="U80" i="1"/>
  <c r="U85" i="1"/>
  <c r="U110" i="1"/>
  <c r="U147" i="1"/>
  <c r="U149" i="1"/>
  <c r="U106" i="1"/>
  <c r="U56" i="1"/>
  <c r="U79" i="1"/>
  <c r="U131" i="1"/>
  <c r="U140" i="1"/>
  <c r="U116" i="1"/>
  <c r="U156" i="1"/>
  <c r="U160" i="1"/>
  <c r="U64" i="1"/>
  <c r="U115" i="1"/>
  <c r="U89" i="1"/>
  <c r="U145" i="1"/>
  <c r="U22" i="1"/>
  <c r="U58" i="1"/>
  <c r="U129" i="1"/>
  <c r="U31" i="1"/>
  <c r="U73" i="1"/>
  <c r="U125" i="1"/>
  <c r="U119" i="1"/>
  <c r="U117" i="1"/>
  <c r="U150" i="1"/>
  <c r="U21" i="1"/>
  <c r="U23" i="1"/>
  <c r="U9" i="1"/>
  <c r="U25" i="1"/>
  <c r="U24" i="1"/>
  <c r="U11" i="1"/>
  <c r="U17" i="1"/>
  <c r="U12" i="1"/>
  <c r="U20" i="1"/>
  <c r="U16" i="1"/>
  <c r="U15" i="1"/>
  <c r="U19" i="1"/>
  <c r="U18" i="1"/>
  <c r="U14" i="1"/>
  <c r="U27" i="1"/>
  <c r="U10" i="1"/>
  <c r="A149" i="1"/>
  <c r="A150" i="1" l="1"/>
  <c r="V150" i="1" s="1"/>
  <c r="V145" i="1" l="1"/>
  <c r="V149" i="1"/>
  <c r="A151" i="1"/>
  <c r="V151" i="1" s="1"/>
  <c r="V146" i="1" l="1"/>
  <c r="A152" i="1"/>
  <c r="A153" i="1" l="1"/>
  <c r="V153" i="1" s="1"/>
  <c r="V148" i="1" l="1"/>
  <c r="V152" i="1" l="1"/>
</calcChain>
</file>

<file path=xl/sharedStrings.xml><?xml version="1.0" encoding="utf-8"?>
<sst xmlns="http://schemas.openxmlformats.org/spreadsheetml/2006/main" count="340" uniqueCount="234">
  <si>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</si>
  <si>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</si>
  <si>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</si>
  <si>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</si>
  <si>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</si>
  <si>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</si>
  <si>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</si>
  <si>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</si>
  <si>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</si>
  <si>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</si>
  <si>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</si>
  <si>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</si>
  <si>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</si>
  <si>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</si>
  <si>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</si>
  <si>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</si>
  <si>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</si>
  <si>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</si>
  <si>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</si>
  <si>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Haapsalu</t>
  </si>
  <si>
    <t>Paremusjärjestus</t>
  </si>
  <si>
    <t>VI etapp</t>
  </si>
  <si>
    <t>VII etapp</t>
  </si>
  <si>
    <t>Tallinn</t>
  </si>
  <si>
    <t>Viimsi</t>
  </si>
  <si>
    <t>Sofija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</si>
  <si>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</si>
  <si>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</si>
  <si>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</si>
  <si>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</si>
  <si>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</si>
  <si>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</si>
  <si>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</si>
  <si>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Maksim</t>
  </si>
  <si>
    <t>Gregor</t>
  </si>
  <si>
    <t>Joosep</t>
  </si>
  <si>
    <t>Johann</t>
  </si>
  <si>
    <t>Kevin</t>
  </si>
  <si>
    <t>Art</t>
  </si>
  <si>
    <t>Kris</t>
  </si>
  <si>
    <t>Tartu SS Kalev</t>
  </si>
  <si>
    <t>Viimsi LTK</t>
  </si>
  <si>
    <t>Haiba Spordiklubi</t>
  </si>
  <si>
    <t>Spinmaster</t>
  </si>
  <si>
    <t>Olivia</t>
  </si>
  <si>
    <t>Darina</t>
  </si>
  <si>
    <t>Sofja</t>
  </si>
  <si>
    <t>Polina</t>
  </si>
  <si>
    <t>Deniss</t>
  </si>
  <si>
    <t>Anton</t>
  </si>
  <si>
    <t>Stenmar</t>
  </si>
  <si>
    <t>Oskar</t>
  </si>
  <si>
    <t>Reiko</t>
  </si>
  <si>
    <t>Jaroslava</t>
  </si>
  <si>
    <t>Sandra</t>
  </si>
  <si>
    <t>Kirkeliis</t>
  </si>
  <si>
    <t>Jaana</t>
  </si>
  <si>
    <t>Sofia</t>
  </si>
  <si>
    <t>Anastasija</t>
  </si>
  <si>
    <t>Robert</t>
  </si>
  <si>
    <t>Artjom</t>
  </si>
  <si>
    <t>Daniil</t>
  </si>
  <si>
    <t>Tenno</t>
  </si>
  <si>
    <t>Makar</t>
  </si>
  <si>
    <t>Eva</t>
  </si>
  <si>
    <t>Kira</t>
  </si>
  <si>
    <t>Nora</t>
  </si>
  <si>
    <t>Karolina</t>
  </si>
  <si>
    <t>Kirsi</t>
  </si>
  <si>
    <t>Gustav</t>
  </si>
  <si>
    <t>Hans</t>
  </si>
  <si>
    <t>Ekke</t>
  </si>
  <si>
    <t>Mikhail</t>
  </si>
  <si>
    <t>JEGOROVA</t>
  </si>
  <si>
    <t>Moa Mellanie Noelle</t>
  </si>
  <si>
    <t>RINNE</t>
  </si>
  <si>
    <t>Marii</t>
  </si>
  <si>
    <t>ALLEV</t>
  </si>
  <si>
    <t>Anastasia</t>
  </si>
  <si>
    <t>KOLTSOVA</t>
  </si>
  <si>
    <t>FOMINÕHH</t>
  </si>
  <si>
    <t>REINOL</t>
  </si>
  <si>
    <t>Henri</t>
  </si>
  <si>
    <t>Mihkel</t>
  </si>
  <si>
    <t>HÕBEOJA</t>
  </si>
  <si>
    <t>AROS</t>
  </si>
  <si>
    <t>PRIISALM</t>
  </si>
  <si>
    <t>AARN</t>
  </si>
  <si>
    <t>PÕLDARU</t>
  </si>
  <si>
    <t>OLLMANN</t>
  </si>
  <si>
    <t>PAJU</t>
  </si>
  <si>
    <t>TÜRK</t>
  </si>
  <si>
    <t>Anastassia</t>
  </si>
  <si>
    <t>Arina</t>
  </si>
  <si>
    <t>KONSA</t>
  </si>
  <si>
    <t>LOMANEN</t>
  </si>
  <si>
    <t>TSAUSSOVA</t>
  </si>
  <si>
    <t>BADAJEVA</t>
  </si>
  <si>
    <t>BOGLOVA</t>
  </si>
  <si>
    <t>PANKRATJEVA</t>
  </si>
  <si>
    <t>ALEKSINA</t>
  </si>
  <si>
    <t>LIU</t>
  </si>
  <si>
    <t>Lukas</t>
  </si>
  <si>
    <t>Dmitri</t>
  </si>
  <si>
    <t>Armin</t>
  </si>
  <si>
    <t>Rasmus</t>
  </si>
  <si>
    <t>Marat</t>
  </si>
  <si>
    <t>KLIMENKO</t>
  </si>
  <si>
    <t>VIRK</t>
  </si>
  <si>
    <t>ALAMA</t>
  </si>
  <si>
    <t>EINER</t>
  </si>
  <si>
    <t>RÜÜTEL</t>
  </si>
  <si>
    <t>OLLO</t>
  </si>
  <si>
    <t>TIKENBERG</t>
  </si>
  <si>
    <t>TÕNISALU</t>
  </si>
  <si>
    <t>MATROSSOV</t>
  </si>
  <si>
    <t>TEEARU</t>
  </si>
  <si>
    <t>RANNU</t>
  </si>
  <si>
    <t>FJODOROV</t>
  </si>
  <si>
    <t>KONSTANTINOVA</t>
  </si>
  <si>
    <t>JÜRISOO</t>
  </si>
  <si>
    <t>LIIVING</t>
  </si>
  <si>
    <t>KIRILLOVA</t>
  </si>
  <si>
    <t>SOMS</t>
  </si>
  <si>
    <t>Kenan Rico</t>
  </si>
  <si>
    <t>Raian</t>
  </si>
  <si>
    <t>Remi</t>
  </si>
  <si>
    <t>Damir</t>
  </si>
  <si>
    <t>Jia Lun</t>
  </si>
  <si>
    <t>ROSMAN</t>
  </si>
  <si>
    <t>LAPSHIN</t>
  </si>
  <si>
    <t>KILINC</t>
  </si>
  <si>
    <t>NORMANOV</t>
  </si>
  <si>
    <t>ŠIRAI</t>
  </si>
  <si>
    <t>KIRILLOV</t>
  </si>
  <si>
    <t>PUŠKIN</t>
  </si>
  <si>
    <t>HIOB</t>
  </si>
  <si>
    <t>KAEVU</t>
  </si>
  <si>
    <t>SEVBJANOV</t>
  </si>
  <si>
    <t>ZHONG</t>
  </si>
  <si>
    <t>BELJAKOVA</t>
  </si>
  <si>
    <t>MILBER</t>
  </si>
  <si>
    <t>MÖLDER</t>
  </si>
  <si>
    <t>KUNTTU</t>
  </si>
  <si>
    <t>Sevastjan</t>
  </si>
  <si>
    <t>ARPO</t>
  </si>
  <si>
    <t>ONTON</t>
  </si>
  <si>
    <t>TEEKIVI</t>
  </si>
  <si>
    <t>ALEKSIN</t>
  </si>
  <si>
    <t>Maria</t>
  </si>
  <si>
    <t>SOLOVJOVA</t>
  </si>
  <si>
    <t>Darja</t>
  </si>
  <si>
    <t>TOLKACIOVA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</si>
  <si>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</si>
  <si>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</si>
  <si>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</si>
  <si>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</si>
  <si>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</si>
  <si>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</si>
  <si>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</si>
  <si>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</si>
  <si>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</si>
  <si>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</si>
  <si>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</si>
  <si>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Simo</t>
  </si>
  <si>
    <t>JÕHVIKAS</t>
  </si>
  <si>
    <t>Milana</t>
  </si>
  <si>
    <t>DOROCHKINA</t>
  </si>
  <si>
    <t>Kedon</t>
  </si>
  <si>
    <t>KANGUR</t>
  </si>
  <si>
    <t>Rico</t>
  </si>
  <si>
    <t>PIHL</t>
  </si>
  <si>
    <t>Puudutud</t>
  </si>
  <si>
    <t>Keskmine koht</t>
  </si>
  <si>
    <t>etappidel</t>
  </si>
  <si>
    <t>ARTJUŠKIN</t>
  </si>
  <si>
    <t>Mirella</t>
  </si>
  <si>
    <t>Kertu</t>
  </si>
  <si>
    <t>Isabella</t>
  </si>
  <si>
    <t>KÕRGEMÄGI</t>
  </si>
  <si>
    <t>Taar</t>
  </si>
  <si>
    <t>HÖÖVELSON</t>
  </si>
  <si>
    <t>SOKOLOVA</t>
  </si>
  <si>
    <t>PROVODINA</t>
  </si>
  <si>
    <t>X</t>
  </si>
  <si>
    <t>FAMINA</t>
  </si>
  <si>
    <t>Timofei</t>
  </si>
  <si>
    <t>KOMAROV</t>
  </si>
  <si>
    <t>MILATŠKOV</t>
  </si>
  <si>
    <t>Peale 1. etappi</t>
  </si>
  <si>
    <t>Üldarvestuses läheb arvesse 5 etappi</t>
  </si>
  <si>
    <t>etappide arv 1st</t>
  </si>
  <si>
    <t>Sofiia</t>
  </si>
  <si>
    <t>Narva Paemurru Skpordikool</t>
  </si>
  <si>
    <t>LTK Narova</t>
  </si>
  <si>
    <t>Nõmme SK</t>
  </si>
  <si>
    <t>Rakvere SK</t>
  </si>
  <si>
    <t>Haiba SK</t>
  </si>
  <si>
    <t>Pärnu LTK VINT 90</t>
  </si>
  <si>
    <t>Mona</t>
  </si>
  <si>
    <t>Amelija</t>
  </si>
  <si>
    <t>Sofia-Viktoria</t>
  </si>
  <si>
    <t>Arsenii</t>
  </si>
  <si>
    <t>LEO</t>
  </si>
  <si>
    <t>Harald</t>
  </si>
  <si>
    <t>DAVID</t>
  </si>
  <si>
    <t>Jaroslav</t>
  </si>
  <si>
    <t>Kristjan</t>
  </si>
  <si>
    <t>SK Pinx</t>
  </si>
  <si>
    <t>August</t>
  </si>
  <si>
    <t>YUANLUN</t>
  </si>
  <si>
    <t>Veerud automaatseks parema seitsmest arvutamiseks, pärast uute tulemuste sisestamist kopida valemid ülevalt alla</t>
  </si>
  <si>
    <t>ELTL  TIBHAR "LASTE GP"  SARJAVÕISTLUS  L A U A T E N N I S E S  hooajal 2025 - 2026</t>
  </si>
  <si>
    <t>POLLI</t>
  </si>
  <si>
    <t>VOLNOVA</t>
  </si>
  <si>
    <t>VASK</t>
  </si>
  <si>
    <t>Viimsi Lauatenniseklubi</t>
  </si>
  <si>
    <t>TULEMUSED</t>
  </si>
  <si>
    <t>U11 POISID</t>
  </si>
  <si>
    <t>U15 POISID</t>
  </si>
  <si>
    <t>U13 POISID</t>
  </si>
  <si>
    <t>U11 TÜDRUKUD</t>
  </si>
  <si>
    <t>U13 TÜDRUKUD</t>
  </si>
  <si>
    <t>U15 TÜDRUKUD</t>
  </si>
  <si>
    <t>S-Jaani LTK Lehola</t>
  </si>
  <si>
    <t>Aseri Spordiklubi</t>
  </si>
  <si>
    <t>Tüdrukud kuni 15.a.  (2011) - N15</t>
  </si>
  <si>
    <t>Poisid kuni 15.a.  (2011) - M15</t>
  </si>
  <si>
    <t>Tüdrukud kuni 13.a.  (2013) - N13</t>
  </si>
  <si>
    <t>Poisid kuni 13.a.  (2013) - M13</t>
  </si>
  <si>
    <t>Tüdrukud kuni 11.a.  (2015) - N11</t>
  </si>
  <si>
    <t>Poisid kuni 11.a.  (2015) - M11</t>
  </si>
  <si>
    <t>Tüdrukud kuni 9.a.  (2017) - N9</t>
  </si>
  <si>
    <t>Poisid kuni 9.a.  (2017) - 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</si>
</sst>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2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21" fillId="0" borderId="6" xfId="0" applyFont="1" applyBorder="1" applyAlignment="1">
      <alignment horizontal="center" vertical="center"/>
    </xf>
    <xf numFmtId="0" fontId="0" fillId="0" borderId="21" xfId="0" applyBorder="1"/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7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_Laste+GP20071" xfId="1" xr:uid="{00000000-0005-0000-0000-000001000000}"/>
    <cellStyle name="Normal_RegLGP10et7" xfId="2" xr:uid="{00000000-0005-0000-0000-000002000000}"/>
  </cellStyles>
  <dxfs count="3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64"/>
  <sheetViews>
    <sheetView tabSelected="1" view="pageBreakPreview" zoomScale="115" zoomScaleNormal="90" zoomScaleSheetLayoutView="115" workbookViewId="0">
      <pane ySplit="6" topLeftCell="A7" activePane="bottomLeft" state="frozen"/>
      <selection pane="bottomLeft" sqref="A1:V1"/>
    </sheetView>
  </sheetViews>
  <sheetFormatPr defaultColWidth="18.42578125" defaultRowHeight="12.75"/>
  <cols>
    <col min="1" max="1" width="5.42578125" style="1" customWidth="1"/>
    <col min="2" max="3" width="14.28515625" style="1" customWidth="1"/>
    <col min="4" max="4" width="5.85546875" style="2" customWidth="1"/>
    <col min="5" max="5" width="6.85546875" style="3" customWidth="1"/>
    <col min="6" max="6" width="25.710937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0" width="7" style="1" customWidth="1"/>
    <col min="21" max="21" width="8.7109375" style="1" customWidth="1"/>
    <col min="22" max="22" width="8.7109375" style="2" customWidth="1"/>
    <col min="23" max="23" width="14.42578125" style="2" bestFit="1" customWidth="1"/>
    <col min="24" max="24" width="13" style="5" customWidth="1"/>
    <col min="25" max="25" width="26.28515625" style="5" customWidth="1"/>
    <col min="26" max="26" width="14.140625" style="1" customWidth="1"/>
    <col min="27" max="27" width="16.85546875" style="1" customWidth="1"/>
    <col min="28" max="28" width="13" style="1" customWidth="1"/>
    <col min="29" max="29" width="15.85546875" style="1" customWidth="1"/>
    <col min="30" max="30" width="21.140625" style="1" customWidth="1"/>
    <col min="31" max="31" width="21.85546875" style="1" customWidth="1"/>
    <col min="32" max="32" width="15.7109375" style="1" customWidth="1"/>
    <col min="33" max="149" width="18.7109375" style="1" customWidth="1"/>
    <col min="150" max="16384" width="18.42578125" style="1"/>
  </cols>
  <sheetData>
    <row r="1" spans="1:85" ht="18">
      <c r="A1" s="98" t="s">
        <v>212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6"/>
      <c r="X1" s="7"/>
      <c r="Y1" s="7"/>
      <c r="Z1" s="8"/>
      <c r="AC1" s="9"/>
      <c r="AD1" s="9"/>
      <c r="AE1" s="9"/>
      <c r="AK1" s="10"/>
      <c r="AL1" s="11"/>
      <c r="AM1" s="9"/>
      <c r="AS1" s="10"/>
      <c r="AU1" s="9"/>
      <c r="BA1" s="10"/>
      <c r="BC1" s="9"/>
      <c r="BI1" s="10"/>
      <c r="BK1" s="9"/>
      <c r="BQ1" s="10"/>
      <c r="BS1" s="9"/>
      <c r="BY1" s="10"/>
      <c r="CA1" s="9"/>
      <c r="CG1" s="10"/>
    </row>
    <row r="2" spans="1:85">
      <c r="A2" s="99" t="s">
        <v>20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12"/>
      <c r="X2" s="7"/>
      <c r="Y2" s="7"/>
      <c r="AB2" s="13"/>
      <c r="AG2" s="2"/>
      <c r="AK2" s="14"/>
      <c r="AL2" s="13"/>
      <c r="AO2" s="2"/>
      <c r="AT2" s="13"/>
      <c r="AW2" s="2"/>
      <c r="BB2" s="13"/>
      <c r="BE2" s="2"/>
      <c r="BJ2" s="13"/>
      <c r="BM2" s="2"/>
      <c r="BR2" s="13"/>
      <c r="BU2" s="2"/>
      <c r="BZ2" s="13"/>
      <c r="CC2" s="2"/>
    </row>
    <row r="3" spans="1:85">
      <c r="A3" s="100" t="s">
        <v>190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5"/>
      <c r="X3" s="7"/>
      <c r="Y3" s="7"/>
      <c r="AH3" s="16"/>
      <c r="AI3" s="16"/>
      <c r="AJ3" s="14"/>
      <c r="AK3" s="14"/>
      <c r="AP3" s="16"/>
      <c r="AQ3" s="16"/>
      <c r="AR3" s="14"/>
      <c r="AX3" s="16"/>
      <c r="AY3" s="16"/>
      <c r="AZ3" s="14"/>
      <c r="BF3" s="16"/>
      <c r="BG3" s="16"/>
      <c r="BH3" s="14"/>
      <c r="BN3" s="16"/>
      <c r="BO3" s="16"/>
      <c r="BP3" s="14"/>
      <c r="BV3" s="16"/>
      <c r="BW3" s="16"/>
      <c r="BX3" s="14"/>
      <c r="CD3" s="16"/>
      <c r="CE3" s="16"/>
      <c r="CF3" s="14"/>
    </row>
    <row r="4" spans="1:85" ht="13.5" thickBot="1">
      <c r="A4" s="17"/>
      <c r="B4" s="17"/>
      <c r="C4" s="17"/>
      <c r="D4" s="18"/>
      <c r="E4" s="19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101" t="s">
        <v>189</v>
      </c>
      <c r="V4" s="102"/>
      <c r="W4" s="20"/>
      <c r="Z4" s="21"/>
      <c r="AA4" s="17"/>
      <c r="AB4" s="22"/>
      <c r="AC4" s="17"/>
      <c r="AD4" s="17"/>
      <c r="AE4" s="17"/>
      <c r="AF4" s="17"/>
      <c r="AG4" s="17"/>
      <c r="AH4" s="18"/>
      <c r="AI4" s="18"/>
      <c r="AJ4" s="14"/>
      <c r="AK4" s="17"/>
      <c r="AL4" s="22"/>
      <c r="AM4" s="17"/>
      <c r="AN4" s="17"/>
      <c r="AO4" s="17"/>
      <c r="AP4" s="18"/>
      <c r="AQ4" s="18"/>
      <c r="AS4" s="17"/>
      <c r="AT4" s="22"/>
      <c r="AU4" s="17"/>
      <c r="AV4" s="17"/>
      <c r="AW4" s="17"/>
      <c r="AX4" s="18"/>
      <c r="AY4" s="18"/>
      <c r="BA4" s="17"/>
      <c r="BB4" s="22"/>
      <c r="BC4" s="17"/>
      <c r="BD4" s="17"/>
      <c r="BE4" s="17"/>
      <c r="BF4" s="18"/>
      <c r="BG4" s="18"/>
      <c r="BI4" s="17"/>
      <c r="BJ4" s="22"/>
      <c r="BK4" s="17"/>
      <c r="BL4" s="17"/>
      <c r="BM4" s="17"/>
      <c r="BN4" s="18"/>
      <c r="BO4" s="18"/>
      <c r="BQ4" s="17"/>
      <c r="BR4" s="22"/>
      <c r="BS4" s="17"/>
      <c r="BT4" s="17"/>
      <c r="BU4" s="17"/>
      <c r="BV4" s="18"/>
      <c r="BW4" s="18"/>
      <c r="BY4" s="17"/>
      <c r="BZ4" s="22"/>
      <c r="CA4" s="17"/>
      <c r="CB4" s="17"/>
      <c r="CC4" s="17"/>
      <c r="CD4" s="18"/>
      <c r="CE4" s="18"/>
    </row>
    <row r="5" spans="1:85" ht="16.5" customHeight="1" thickTop="1" thickBot="1">
      <c r="A5" s="23" t="s">
        <v>0</v>
      </c>
      <c r="B5" s="105" t="s">
        <v>1</v>
      </c>
      <c r="C5" s="105"/>
      <c r="D5" s="86" t="s">
        <v>2</v>
      </c>
      <c r="E5" s="24" t="s">
        <v>3</v>
      </c>
      <c r="F5" s="106" t="s">
        <v>4</v>
      </c>
      <c r="G5" s="103" t="s">
        <v>5</v>
      </c>
      <c r="H5" s="103"/>
      <c r="I5" s="103" t="s">
        <v>6</v>
      </c>
      <c r="J5" s="103"/>
      <c r="K5" s="103" t="s">
        <v>7</v>
      </c>
      <c r="L5" s="103"/>
      <c r="M5" s="103" t="s">
        <v>8</v>
      </c>
      <c r="N5" s="103"/>
      <c r="O5" s="103" t="s">
        <v>9</v>
      </c>
      <c r="P5" s="103"/>
      <c r="Q5" s="103" t="s">
        <v>21</v>
      </c>
      <c r="R5" s="103"/>
      <c r="S5" s="103" t="s">
        <v>22</v>
      </c>
      <c r="T5" s="103"/>
      <c r="U5" s="104" t="s">
        <v>10</v>
      </c>
      <c r="V5" s="104"/>
      <c r="W5" s="25" t="s">
        <v>172</v>
      </c>
      <c r="X5" s="26" t="s">
        <v>173</v>
      </c>
      <c r="Z5" s="21"/>
      <c r="AA5" s="17"/>
      <c r="AB5" s="17"/>
      <c r="AC5" s="17"/>
      <c r="AD5" s="17"/>
      <c r="AE5" s="17"/>
      <c r="AF5" s="17"/>
      <c r="AG5" s="17"/>
      <c r="AH5" s="17"/>
      <c r="AI5" s="17"/>
      <c r="AJ5" s="14"/>
      <c r="AK5" s="17"/>
      <c r="AL5" s="17"/>
      <c r="AM5" s="17"/>
      <c r="AN5" s="17"/>
      <c r="AO5" s="17"/>
      <c r="AP5" s="17"/>
      <c r="AQ5" s="17"/>
      <c r="AS5" s="17"/>
      <c r="AT5" s="17"/>
      <c r="AU5" s="17"/>
      <c r="AV5" s="17"/>
      <c r="AW5" s="17"/>
      <c r="AX5" s="17"/>
      <c r="AY5" s="17"/>
      <c r="BA5" s="17"/>
      <c r="BB5" s="17"/>
      <c r="BC5" s="17"/>
      <c r="BD5" s="17"/>
      <c r="BE5" s="17"/>
      <c r="BF5" s="17"/>
      <c r="BG5" s="17"/>
      <c r="BI5" s="17"/>
      <c r="BJ5" s="17"/>
      <c r="BK5" s="17"/>
      <c r="BL5" s="17"/>
      <c r="BM5" s="17"/>
      <c r="BN5" s="17"/>
      <c r="BO5" s="17"/>
      <c r="BQ5" s="17"/>
      <c r="BR5" s="17"/>
      <c r="BS5" s="17"/>
      <c r="BT5" s="17"/>
      <c r="BU5" s="17"/>
      <c r="BV5" s="17"/>
      <c r="BW5" s="17"/>
      <c r="BY5" s="17"/>
      <c r="BZ5" s="17"/>
      <c r="CA5" s="17"/>
      <c r="CB5" s="17"/>
      <c r="CC5" s="17"/>
      <c r="CD5" s="17"/>
      <c r="CE5" s="17"/>
    </row>
    <row r="6" spans="1:85" ht="15" customHeight="1" thickTop="1" thickBot="1">
      <c r="A6" s="27" t="s">
        <v>11</v>
      </c>
      <c r="B6" s="105"/>
      <c r="C6" s="105"/>
      <c r="D6" s="87" t="s">
        <v>12</v>
      </c>
      <c r="E6" s="28" t="s">
        <v>13</v>
      </c>
      <c r="F6" s="106"/>
      <c r="G6" s="29" t="s">
        <v>24</v>
      </c>
      <c r="H6" s="29" t="s">
        <v>15</v>
      </c>
      <c r="I6" s="29" t="s">
        <v>14</v>
      </c>
      <c r="J6" s="29" t="s">
        <v>15</v>
      </c>
      <c r="K6" s="29" t="s">
        <v>19</v>
      </c>
      <c r="L6" s="29" t="s">
        <v>15</v>
      </c>
      <c r="M6" s="29" t="s">
        <v>23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17</v>
      </c>
      <c r="T6" s="29" t="s">
        <v>15</v>
      </c>
      <c r="U6" s="30" t="s">
        <v>15</v>
      </c>
      <c r="V6" s="30" t="s">
        <v>18</v>
      </c>
      <c r="W6" s="31" t="s">
        <v>191</v>
      </c>
      <c r="X6" s="32" t="s">
        <v>174</v>
      </c>
      <c r="Y6" s="33"/>
      <c r="Z6" s="107" t="s">
        <v>211</v>
      </c>
      <c r="AA6" s="108"/>
      <c r="AB6" s="108"/>
      <c r="AC6" s="108"/>
      <c r="AD6" s="108"/>
      <c r="AE6" s="108"/>
      <c r="AF6" s="108"/>
      <c r="AG6" s="35"/>
      <c r="AH6" s="35"/>
      <c r="AI6" s="36"/>
      <c r="AJ6" s="36"/>
      <c r="AK6" s="37"/>
      <c r="AL6" s="34"/>
      <c r="AM6" s="34"/>
      <c r="AN6" s="34"/>
      <c r="AO6" s="35"/>
      <c r="AP6" s="35"/>
      <c r="AQ6" s="36"/>
      <c r="AR6" s="34"/>
      <c r="AS6" s="37"/>
      <c r="AT6" s="34"/>
      <c r="AU6" s="34"/>
      <c r="AV6" s="34"/>
      <c r="AW6" s="35"/>
      <c r="AX6" s="35"/>
      <c r="AY6" s="36"/>
      <c r="BA6" s="38"/>
      <c r="BE6" s="16"/>
      <c r="BF6" s="16"/>
      <c r="BG6" s="14"/>
      <c r="BI6" s="38"/>
      <c r="BM6" s="16"/>
      <c r="BN6" s="16"/>
      <c r="BO6" s="14"/>
      <c r="BQ6" s="38"/>
      <c r="BU6" s="16"/>
      <c r="BV6" s="16"/>
      <c r="BW6" s="14"/>
      <c r="BY6" s="38"/>
      <c r="CC6" s="16"/>
      <c r="CD6" s="16"/>
      <c r="CE6" s="14"/>
    </row>
    <row r="7" spans="1:85" ht="16.5" customHeight="1" thickTop="1">
      <c r="A7" s="39" t="s">
        <v>226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4"/>
      <c r="V7" s="45"/>
      <c r="W7" s="34"/>
      <c r="X7" s="34"/>
      <c r="Y7" s="46"/>
      <c r="Z7" s="47"/>
      <c r="AA7" s="48"/>
      <c r="AB7" s="49"/>
      <c r="AC7" s="50"/>
      <c r="AD7" s="50"/>
      <c r="AE7" s="50"/>
      <c r="AF7" s="51"/>
      <c r="AG7" s="34"/>
      <c r="AH7" s="34"/>
      <c r="AI7" s="52"/>
      <c r="AJ7" s="36"/>
      <c r="AK7" s="34"/>
      <c r="AL7" s="34"/>
      <c r="AM7" s="34"/>
      <c r="AN7" s="34"/>
      <c r="AO7" s="34"/>
      <c r="AP7" s="34"/>
      <c r="AQ7" s="52"/>
      <c r="AR7" s="34"/>
      <c r="AS7" s="34"/>
      <c r="AT7" s="34"/>
      <c r="AU7" s="34"/>
      <c r="AV7" s="34"/>
      <c r="AW7" s="34"/>
      <c r="AX7" s="34"/>
      <c r="AY7" s="53"/>
      <c r="BB7" s="54"/>
      <c r="BF7" s="54"/>
      <c r="BG7" s="55"/>
      <c r="BO7" s="2"/>
      <c r="BR7" s="54"/>
      <c r="BV7" s="54"/>
      <c r="BW7" s="55"/>
      <c r="BZ7" s="54"/>
      <c r="CA7" s="54"/>
      <c r="CD7" s="54"/>
      <c r="CE7" s="55"/>
    </row>
    <row r="8" spans="1:85" ht="15.75" customHeight="1">
      <c r="A8" s="56">
        <v>1</v>
      </c>
      <c r="B8" s="57" t="s">
        <v>76</v>
      </c>
      <c r="C8" s="57" t="s">
        <v>77</v>
      </c>
      <c r="D8" s="88">
        <v>9664</v>
      </c>
      <c r="E8" s="58">
        <v>2011</v>
      </c>
      <c r="F8" s="59" t="s">
        <v>28</v>
      </c>
      <c r="G8" s="60">
        <v>1</v>
      </c>
      <c r="H8" s="60">
        <f t="shared" ref="H8:H16" si="0">IF(G8=0,0,IF(G8=1,100,IF(G8=2,80,IF(G8=3,65,IF(G8=4,55,IF(G8=5,50,IF(G8=6,45,IF(G8=7,43,50-G8))))))))</f>
        <v>100</v>
      </c>
      <c r="I8" s="60"/>
      <c r="J8" s="60">
        <f t="shared" ref="J8:J16" si="1">IF(I8=0,0,IF(I8=1,100,IF(I8=2,80,IF(I8=3,65,IF(I8=4,55,IF(I8=5,50,IF(I8=6,45,IF(I8=7,43,50-I8))))))))</f>
        <v>0</v>
      </c>
      <c r="K8" s="60"/>
      <c r="L8" s="60">
        <f t="shared" ref="L8:L16" si="2">IF(K8=0,0,IF(K8=1,100,IF(K8=2,80,IF(K8=3,65,IF(K8=4,55,IF(K8=5,50,IF(K8=6,45,IF(K8=7,43,50-K8))))))))</f>
        <v>0</v>
      </c>
      <c r="M8" s="60"/>
      <c r="N8" s="60">
        <f t="shared" ref="N8:N16" si="3">IF(M8=0,0,IF(M8=1,100,IF(M8=2,80,IF(M8=3,65,IF(M8=4,55,IF(M8=5,50,IF(M8=6,45,IF(M8=7,43,50-M8))))))))</f>
        <v>0</v>
      </c>
      <c r="O8" s="60"/>
      <c r="P8" s="60">
        <f t="shared" ref="P8:P16" si="4">IF(O8=0,0,IF(O8=1,100,IF(O8=2,80,IF(O8=3,65,IF(O8=4,55,IF(O8=5,50,IF(O8=6,45,IF(O8=7,43,50-O8))))))))</f>
        <v>0</v>
      </c>
      <c r="Q8" s="60"/>
      <c r="R8" s="60">
        <f t="shared" ref="R8:R16" si="5">IF(Q8=0,0,IF(Q8=1,100,IF(Q8=2,80,IF(Q8=3,65,IF(Q8=4,55,IF(Q8=5,50,IF(Q8=6,45,IF(Q8=7,43,50-Q8))))))))</f>
        <v>0</v>
      </c>
      <c r="S8" s="60"/>
      <c r="T8" s="60">
        <f t="shared" ref="T8:T16" si="6">IF(S8=0,0,IF(S8=1,100,IF(S8=2,80,IF(S8=3,65,IF(S8=4,55,IF(S8=5,50,IF(S8=6,45,IF(S8=7,43,50-S8))))))))</f>
        <v>0</v>
      </c>
      <c r="U8" s="61">
        <f t="shared" ref="U8:U27" si="7">LARGE(Z8:AF8,1)+LARGE(Z8:AF8,2)+LARGE(Z8:AF8,3)+LARGE(Z8:AF8,4)+LARGE(Z8:AF8,5)+LARGE(Z8:AF8,6)</f>
        <v>100</v>
      </c>
      <c r="V8" s="61">
        <f t="shared" ref="V8:V27" si="8">+A8</f>
        <v>1</v>
      </c>
      <c r="W8" s="85">
        <f>COUNTBLANK(G8:H8)</f>
        <v>0</v>
      </c>
      <c r="X8" s="62">
        <f>ROUND((G8+I8+K8+M8+O8+Q8+S8)/(1-W8),0)</f>
        <v>1</v>
      </c>
      <c r="Y8" s="46"/>
      <c r="Z8" s="63">
        <f t="shared" ref="Z8:Z27" si="9">H8</f>
        <v>100</v>
      </c>
      <c r="AA8" s="63">
        <f t="shared" ref="AA8:AA27" si="10">J8</f>
        <v>0</v>
      </c>
      <c r="AB8" s="63">
        <f t="shared" ref="AB8:AB27" si="11">L8</f>
        <v>0</v>
      </c>
      <c r="AC8" s="63">
        <f t="shared" ref="AC8:AC27" si="12">N8</f>
        <v>0</v>
      </c>
      <c r="AD8" s="63">
        <f t="shared" ref="AD8:AD27" si="13">P8</f>
        <v>0</v>
      </c>
      <c r="AE8" s="63">
        <f t="shared" ref="AE8:AE27" si="14">R8</f>
        <v>0</v>
      </c>
      <c r="AF8" s="63">
        <f t="shared" ref="AF8:AF27" si="15">T8</f>
        <v>0</v>
      </c>
      <c r="AG8" s="34"/>
      <c r="AH8" s="34"/>
      <c r="AI8" s="52"/>
      <c r="AJ8" s="36"/>
      <c r="AK8" s="34"/>
      <c r="AL8" s="34"/>
      <c r="AM8" s="34"/>
      <c r="AN8" s="34"/>
      <c r="AO8" s="34"/>
      <c r="AP8" s="34"/>
      <c r="AQ8" s="52"/>
      <c r="AR8" s="34"/>
      <c r="AS8" s="34"/>
      <c r="AT8" s="34"/>
      <c r="AU8" s="34"/>
      <c r="AV8" s="34"/>
      <c r="AW8" s="34"/>
      <c r="AX8" s="34"/>
      <c r="AY8" s="52"/>
      <c r="BG8" s="2"/>
      <c r="BO8" s="2"/>
      <c r="BW8" s="2"/>
      <c r="CE8" s="2"/>
    </row>
    <row r="9" spans="1:85" ht="15.75" customHeight="1">
      <c r="A9" s="56">
        <f>A8+1</f>
        <v>2</v>
      </c>
      <c r="B9" s="57" t="s">
        <v>25</v>
      </c>
      <c r="C9" s="57" t="s">
        <v>80</v>
      </c>
      <c r="D9" s="88">
        <v>9705</v>
      </c>
      <c r="E9" s="88">
        <v>2011</v>
      </c>
      <c r="F9" s="57" t="s">
        <v>194</v>
      </c>
      <c r="G9" s="60">
        <v>2</v>
      </c>
      <c r="H9" s="60">
        <f t="shared" si="0"/>
        <v>80</v>
      </c>
      <c r="I9" s="60"/>
      <c r="J9" s="60">
        <f t="shared" si="1"/>
        <v>0</v>
      </c>
      <c r="K9" s="60"/>
      <c r="L9" s="60">
        <f t="shared" si="2"/>
        <v>0</v>
      </c>
      <c r="M9" s="60"/>
      <c r="N9" s="60">
        <f t="shared" si="3"/>
        <v>0</v>
      </c>
      <c r="O9" s="60"/>
      <c r="P9" s="60">
        <f t="shared" si="4"/>
        <v>0</v>
      </c>
      <c r="Q9" s="60"/>
      <c r="R9" s="60">
        <f t="shared" si="5"/>
        <v>0</v>
      </c>
      <c r="S9" s="60"/>
      <c r="T9" s="60">
        <f t="shared" si="6"/>
        <v>0</v>
      </c>
      <c r="U9" s="61">
        <f t="shared" si="7"/>
        <v>80</v>
      </c>
      <c r="V9" s="61">
        <f t="shared" si="8"/>
        <v>2</v>
      </c>
      <c r="W9" s="85">
        <f t="shared" ref="W9:W16" si="16">COUNTBLANK(G9:H9)</f>
        <v>0</v>
      </c>
      <c r="X9" s="62">
        <f t="shared" ref="X9:X16" si="17">ROUND((G9+I9+K9+M9+O9+Q9+S9)/(1-W9),0)</f>
        <v>2</v>
      </c>
      <c r="Y9" s="46"/>
      <c r="Z9" s="63">
        <f t="shared" si="9"/>
        <v>80</v>
      </c>
      <c r="AA9" s="63">
        <f t="shared" si="10"/>
        <v>0</v>
      </c>
      <c r="AB9" s="63">
        <f t="shared" si="11"/>
        <v>0</v>
      </c>
      <c r="AC9" s="63">
        <f t="shared" si="12"/>
        <v>0</v>
      </c>
      <c r="AD9" s="63">
        <f t="shared" si="13"/>
        <v>0</v>
      </c>
      <c r="AE9" s="63">
        <f t="shared" si="14"/>
        <v>0</v>
      </c>
      <c r="AF9" s="63">
        <f t="shared" si="15"/>
        <v>0</v>
      </c>
      <c r="AG9" s="34"/>
      <c r="AH9" s="34"/>
      <c r="AI9" s="52"/>
      <c r="AJ9" s="36"/>
      <c r="AK9" s="34"/>
      <c r="AL9" s="34"/>
      <c r="AM9" s="34"/>
      <c r="AN9" s="34"/>
      <c r="AO9" s="34"/>
      <c r="AP9" s="34"/>
      <c r="AQ9" s="52"/>
      <c r="AR9" s="34"/>
      <c r="AS9" s="34"/>
      <c r="AT9" s="34"/>
      <c r="AU9" s="34"/>
      <c r="AV9" s="34"/>
      <c r="AW9" s="34"/>
      <c r="AX9" s="34"/>
      <c r="AY9" s="52"/>
      <c r="BF9" s="54"/>
      <c r="BG9" s="55"/>
      <c r="BO9" s="2"/>
      <c r="BW9" s="2"/>
      <c r="CE9" s="2"/>
    </row>
    <row r="10" spans="1:85" ht="15.75" customHeight="1">
      <c r="A10" s="56">
        <v>3</v>
      </c>
      <c r="B10" s="57" t="s">
        <v>92</v>
      </c>
      <c r="C10" s="57" t="s">
        <v>79</v>
      </c>
      <c r="D10" s="88">
        <v>9260</v>
      </c>
      <c r="E10" s="88">
        <v>2011</v>
      </c>
      <c r="F10" s="57" t="s">
        <v>194</v>
      </c>
      <c r="G10" s="60">
        <v>3</v>
      </c>
      <c r="H10" s="60">
        <f t="shared" si="0"/>
        <v>65</v>
      </c>
      <c r="I10" s="60"/>
      <c r="J10" s="60">
        <f t="shared" si="1"/>
        <v>0</v>
      </c>
      <c r="K10" s="60"/>
      <c r="L10" s="60">
        <f t="shared" si="2"/>
        <v>0</v>
      </c>
      <c r="M10" s="60"/>
      <c r="N10" s="60">
        <f t="shared" si="3"/>
        <v>0</v>
      </c>
      <c r="O10" s="60"/>
      <c r="P10" s="60">
        <f t="shared" si="4"/>
        <v>0</v>
      </c>
      <c r="Q10" s="60"/>
      <c r="R10" s="60">
        <f t="shared" si="5"/>
        <v>0</v>
      </c>
      <c r="S10" s="60"/>
      <c r="T10" s="60">
        <f t="shared" si="6"/>
        <v>0</v>
      </c>
      <c r="U10" s="61">
        <f t="shared" si="7"/>
        <v>65</v>
      </c>
      <c r="V10" s="61">
        <f t="shared" si="8"/>
        <v>3</v>
      </c>
      <c r="W10" s="85">
        <f t="shared" si="16"/>
        <v>0</v>
      </c>
      <c r="X10" s="62">
        <f t="shared" si="17"/>
        <v>3</v>
      </c>
      <c r="Y10" s="46"/>
      <c r="Z10" s="63">
        <f t="shared" si="9"/>
        <v>65</v>
      </c>
      <c r="AA10" s="63">
        <f t="shared" si="10"/>
        <v>0</v>
      </c>
      <c r="AB10" s="63">
        <f t="shared" si="11"/>
        <v>0</v>
      </c>
      <c r="AC10" s="63">
        <f t="shared" si="12"/>
        <v>0</v>
      </c>
      <c r="AD10" s="63">
        <f t="shared" si="13"/>
        <v>0</v>
      </c>
      <c r="AE10" s="63">
        <f t="shared" si="14"/>
        <v>0</v>
      </c>
      <c r="AF10" s="63">
        <f t="shared" si="15"/>
        <v>0</v>
      </c>
      <c r="AG10" s="34"/>
      <c r="AH10" s="34"/>
      <c r="AI10" s="52"/>
      <c r="AJ10" s="64"/>
      <c r="AK10" s="34"/>
      <c r="AL10" s="34"/>
      <c r="AM10" s="34"/>
      <c r="AN10" s="34"/>
      <c r="AO10" s="34"/>
      <c r="AP10" s="34"/>
      <c r="AQ10" s="52"/>
      <c r="AR10" s="34"/>
      <c r="AS10" s="34"/>
      <c r="AT10" s="34"/>
      <c r="AU10" s="34"/>
      <c r="AV10" s="34"/>
      <c r="AW10" s="34"/>
      <c r="AX10" s="34"/>
      <c r="AY10" s="52"/>
      <c r="BG10" s="55"/>
      <c r="BN10" s="54"/>
      <c r="BO10" s="2"/>
      <c r="BW10" s="2"/>
      <c r="CE10" s="2"/>
    </row>
    <row r="11" spans="1:85" ht="15.75" customHeight="1">
      <c r="A11" s="56">
        <v>4</v>
      </c>
      <c r="B11" s="57" t="s">
        <v>151</v>
      </c>
      <c r="C11" s="57" t="s">
        <v>73</v>
      </c>
      <c r="D11" s="88">
        <v>9951</v>
      </c>
      <c r="E11" s="88">
        <v>2011</v>
      </c>
      <c r="F11" s="57" t="s">
        <v>193</v>
      </c>
      <c r="G11" s="60">
        <v>4</v>
      </c>
      <c r="H11" s="60">
        <f t="shared" si="0"/>
        <v>55</v>
      </c>
      <c r="I11" s="60"/>
      <c r="J11" s="60">
        <f t="shared" si="1"/>
        <v>0</v>
      </c>
      <c r="K11" s="60"/>
      <c r="L11" s="60">
        <f t="shared" si="2"/>
        <v>0</v>
      </c>
      <c r="M11" s="60"/>
      <c r="N11" s="60">
        <f t="shared" si="3"/>
        <v>0</v>
      </c>
      <c r="O11" s="60"/>
      <c r="P11" s="60">
        <f t="shared" si="4"/>
        <v>0</v>
      </c>
      <c r="Q11" s="60"/>
      <c r="R11" s="60">
        <f t="shared" si="5"/>
        <v>0</v>
      </c>
      <c r="S11" s="60"/>
      <c r="T11" s="60">
        <f t="shared" si="6"/>
        <v>0</v>
      </c>
      <c r="U11" s="61">
        <f t="shared" si="7"/>
        <v>55</v>
      </c>
      <c r="V11" s="61">
        <f t="shared" si="8"/>
        <v>4</v>
      </c>
      <c r="W11" s="85">
        <f t="shared" si="16"/>
        <v>0</v>
      </c>
      <c r="X11" s="62">
        <f t="shared" si="17"/>
        <v>4</v>
      </c>
      <c r="Y11" s="46"/>
      <c r="Z11" s="63">
        <f t="shared" si="9"/>
        <v>55</v>
      </c>
      <c r="AA11" s="63">
        <f t="shared" si="10"/>
        <v>0</v>
      </c>
      <c r="AB11" s="63">
        <f t="shared" si="11"/>
        <v>0</v>
      </c>
      <c r="AC11" s="63">
        <f t="shared" si="12"/>
        <v>0</v>
      </c>
      <c r="AD11" s="63">
        <f t="shared" si="13"/>
        <v>0</v>
      </c>
      <c r="AE11" s="63">
        <f t="shared" si="14"/>
        <v>0</v>
      </c>
      <c r="AF11" s="63">
        <f t="shared" si="15"/>
        <v>0</v>
      </c>
      <c r="AG11" s="34"/>
      <c r="AH11" s="34"/>
      <c r="AI11" s="52"/>
      <c r="AJ11" s="36"/>
      <c r="AK11" s="34"/>
      <c r="AL11" s="34"/>
      <c r="AM11" s="34"/>
      <c r="AN11" s="34"/>
      <c r="AO11" s="34"/>
      <c r="AP11" s="34"/>
      <c r="AQ11" s="52"/>
      <c r="AR11" s="34"/>
      <c r="AS11" s="34"/>
      <c r="AT11" s="34"/>
      <c r="AU11" s="34"/>
      <c r="AV11" s="34"/>
      <c r="AW11" s="34"/>
      <c r="AX11" s="34"/>
      <c r="AY11" s="52"/>
      <c r="BG11" s="55"/>
      <c r="BO11" s="2"/>
      <c r="BW11" s="2"/>
      <c r="CE11" s="2"/>
    </row>
    <row r="12" spans="1:85" ht="15.75" customHeight="1">
      <c r="A12" s="56">
        <v>5</v>
      </c>
      <c r="B12" s="65" t="s">
        <v>74</v>
      </c>
      <c r="C12" s="65" t="s">
        <v>75</v>
      </c>
      <c r="D12" s="88">
        <v>10331</v>
      </c>
      <c r="E12" s="88">
        <v>2011</v>
      </c>
      <c r="F12" s="57" t="s">
        <v>43</v>
      </c>
      <c r="G12" s="60">
        <v>5</v>
      </c>
      <c r="H12" s="60">
        <f t="shared" si="0"/>
        <v>50</v>
      </c>
      <c r="I12" s="60"/>
      <c r="J12" s="60">
        <f t="shared" si="1"/>
        <v>0</v>
      </c>
      <c r="K12" s="60"/>
      <c r="L12" s="60">
        <f t="shared" si="2"/>
        <v>0</v>
      </c>
      <c r="M12" s="60"/>
      <c r="N12" s="60">
        <f t="shared" si="3"/>
        <v>0</v>
      </c>
      <c r="O12" s="60"/>
      <c r="P12" s="60">
        <f t="shared" si="4"/>
        <v>0</v>
      </c>
      <c r="Q12" s="60"/>
      <c r="R12" s="60">
        <f t="shared" si="5"/>
        <v>0</v>
      </c>
      <c r="S12" s="60"/>
      <c r="T12" s="60">
        <f t="shared" si="6"/>
        <v>0</v>
      </c>
      <c r="U12" s="61">
        <f t="shared" si="7"/>
        <v>50</v>
      </c>
      <c r="V12" s="61">
        <f t="shared" si="8"/>
        <v>5</v>
      </c>
      <c r="W12" s="85">
        <f t="shared" si="16"/>
        <v>0</v>
      </c>
      <c r="X12" s="62">
        <f t="shared" si="17"/>
        <v>5</v>
      </c>
      <c r="Y12" s="46"/>
      <c r="Z12" s="63">
        <f t="shared" si="9"/>
        <v>50</v>
      </c>
      <c r="AA12" s="63">
        <f t="shared" si="10"/>
        <v>0</v>
      </c>
      <c r="AB12" s="63">
        <f t="shared" si="11"/>
        <v>0</v>
      </c>
      <c r="AC12" s="63">
        <f t="shared" si="12"/>
        <v>0</v>
      </c>
      <c r="AD12" s="63">
        <f t="shared" si="13"/>
        <v>0</v>
      </c>
      <c r="AE12" s="63">
        <f t="shared" si="14"/>
        <v>0</v>
      </c>
      <c r="AF12" s="63">
        <f t="shared" si="15"/>
        <v>0</v>
      </c>
      <c r="AG12" s="34"/>
      <c r="AH12" s="34"/>
      <c r="AI12" s="52"/>
      <c r="AJ12" s="36"/>
      <c r="AK12" s="66"/>
      <c r="AL12" s="67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52"/>
      <c r="BG12" s="2"/>
      <c r="BO12" s="2"/>
      <c r="BW12" s="55"/>
      <c r="CE12" s="55"/>
    </row>
    <row r="13" spans="1:85" ht="15.75" customHeight="1">
      <c r="A13" s="56">
        <v>6</v>
      </c>
      <c r="B13" s="57" t="s">
        <v>45</v>
      </c>
      <c r="C13" s="57" t="s">
        <v>97</v>
      </c>
      <c r="D13" s="88">
        <v>10202</v>
      </c>
      <c r="E13" s="88">
        <v>2012</v>
      </c>
      <c r="F13" s="57" t="s">
        <v>193</v>
      </c>
      <c r="G13" s="60">
        <v>6</v>
      </c>
      <c r="H13" s="60">
        <f t="shared" si="0"/>
        <v>45</v>
      </c>
      <c r="I13" s="60"/>
      <c r="J13" s="60">
        <f t="shared" si="1"/>
        <v>0</v>
      </c>
      <c r="K13" s="60"/>
      <c r="L13" s="60">
        <f t="shared" si="2"/>
        <v>0</v>
      </c>
      <c r="M13" s="60"/>
      <c r="N13" s="60">
        <f t="shared" si="3"/>
        <v>0</v>
      </c>
      <c r="O13" s="60"/>
      <c r="P13" s="60">
        <f t="shared" si="4"/>
        <v>0</v>
      </c>
      <c r="Q13" s="60"/>
      <c r="R13" s="60">
        <f t="shared" si="5"/>
        <v>0</v>
      </c>
      <c r="S13" s="60"/>
      <c r="T13" s="60">
        <f t="shared" si="6"/>
        <v>0</v>
      </c>
      <c r="U13" s="61">
        <f t="shared" si="7"/>
        <v>45</v>
      </c>
      <c r="V13" s="61">
        <f t="shared" si="8"/>
        <v>6</v>
      </c>
      <c r="W13" s="85">
        <f t="shared" si="16"/>
        <v>0</v>
      </c>
      <c r="X13" s="62">
        <f t="shared" si="17"/>
        <v>6</v>
      </c>
      <c r="Y13" s="46"/>
      <c r="Z13" s="63">
        <f t="shared" si="9"/>
        <v>45</v>
      </c>
      <c r="AA13" s="63">
        <f t="shared" si="10"/>
        <v>0</v>
      </c>
      <c r="AB13" s="63">
        <f t="shared" si="11"/>
        <v>0</v>
      </c>
      <c r="AC13" s="63">
        <f t="shared" si="12"/>
        <v>0</v>
      </c>
      <c r="AD13" s="63">
        <f t="shared" si="13"/>
        <v>0</v>
      </c>
      <c r="AE13" s="63">
        <f t="shared" si="14"/>
        <v>0</v>
      </c>
      <c r="AF13" s="63">
        <f t="shared" si="15"/>
        <v>0</v>
      </c>
      <c r="AG13" s="34"/>
      <c r="AH13" s="34"/>
      <c r="AI13" s="52"/>
      <c r="AJ13" s="36"/>
      <c r="AK13" s="66"/>
      <c r="AL13" s="67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52"/>
      <c r="BG13" s="2"/>
      <c r="BO13" s="2"/>
      <c r="BW13" s="55"/>
      <c r="CE13" s="55"/>
    </row>
    <row r="14" spans="1:85" ht="15.75" customHeight="1">
      <c r="A14" s="56">
        <v>7</v>
      </c>
      <c r="B14" s="57" t="s">
        <v>44</v>
      </c>
      <c r="C14" s="57" t="s">
        <v>81</v>
      </c>
      <c r="D14" s="88">
        <v>9665</v>
      </c>
      <c r="E14" s="88">
        <v>2011</v>
      </c>
      <c r="F14" s="57" t="s">
        <v>194</v>
      </c>
      <c r="G14" s="60">
        <v>7</v>
      </c>
      <c r="H14" s="60">
        <f t="shared" si="0"/>
        <v>43</v>
      </c>
      <c r="I14" s="60"/>
      <c r="J14" s="60">
        <f t="shared" si="1"/>
        <v>0</v>
      </c>
      <c r="K14" s="60"/>
      <c r="L14" s="60">
        <f t="shared" si="2"/>
        <v>0</v>
      </c>
      <c r="M14" s="60"/>
      <c r="N14" s="60">
        <f t="shared" si="3"/>
        <v>0</v>
      </c>
      <c r="O14" s="60"/>
      <c r="P14" s="60">
        <f t="shared" si="4"/>
        <v>0</v>
      </c>
      <c r="Q14" s="60"/>
      <c r="R14" s="60">
        <f t="shared" si="5"/>
        <v>0</v>
      </c>
      <c r="S14" s="60"/>
      <c r="T14" s="60">
        <f t="shared" si="6"/>
        <v>0</v>
      </c>
      <c r="U14" s="61">
        <f t="shared" si="7"/>
        <v>43</v>
      </c>
      <c r="V14" s="61">
        <f t="shared" si="8"/>
        <v>7</v>
      </c>
      <c r="W14" s="85">
        <f t="shared" si="16"/>
        <v>0</v>
      </c>
      <c r="X14" s="62">
        <f t="shared" si="17"/>
        <v>7</v>
      </c>
      <c r="Y14" s="46"/>
      <c r="Z14" s="63">
        <f t="shared" si="9"/>
        <v>43</v>
      </c>
      <c r="AA14" s="63">
        <f t="shared" si="10"/>
        <v>0</v>
      </c>
      <c r="AB14" s="63">
        <f t="shared" si="11"/>
        <v>0</v>
      </c>
      <c r="AC14" s="63">
        <f t="shared" si="12"/>
        <v>0</v>
      </c>
      <c r="AD14" s="63">
        <f t="shared" si="13"/>
        <v>0</v>
      </c>
      <c r="AE14" s="63">
        <f t="shared" si="14"/>
        <v>0</v>
      </c>
      <c r="AF14" s="63">
        <f t="shared" si="15"/>
        <v>0</v>
      </c>
      <c r="AG14" s="34"/>
      <c r="AH14" s="34"/>
      <c r="AI14" s="52"/>
      <c r="AJ14" s="64"/>
      <c r="AK14" s="34"/>
      <c r="AL14" s="34"/>
      <c r="AM14" s="34"/>
      <c r="AN14" s="34"/>
      <c r="AO14" s="34"/>
      <c r="AP14" s="34"/>
      <c r="AQ14" s="52"/>
      <c r="AR14" s="34"/>
      <c r="AS14" s="34"/>
      <c r="AT14" s="34"/>
      <c r="AU14" s="34"/>
      <c r="AV14" s="34"/>
      <c r="AW14" s="34"/>
      <c r="AX14" s="34"/>
      <c r="AY14" s="52"/>
      <c r="BG14" s="55"/>
      <c r="BN14" s="54"/>
      <c r="BO14" s="2"/>
      <c r="BW14" s="2"/>
      <c r="CE14" s="2"/>
    </row>
    <row r="15" spans="1:85" ht="15.75" customHeight="1">
      <c r="A15" s="56">
        <v>8</v>
      </c>
      <c r="B15" s="57" t="s">
        <v>58</v>
      </c>
      <c r="C15" s="57" t="s">
        <v>99</v>
      </c>
      <c r="D15" s="88">
        <v>9244</v>
      </c>
      <c r="E15" s="58">
        <v>2012</v>
      </c>
      <c r="F15" s="59" t="s">
        <v>194</v>
      </c>
      <c r="G15" s="60">
        <v>8</v>
      </c>
      <c r="H15" s="60">
        <f t="shared" si="0"/>
        <v>42</v>
      </c>
      <c r="I15" s="60"/>
      <c r="J15" s="60">
        <f t="shared" si="1"/>
        <v>0</v>
      </c>
      <c r="K15" s="60"/>
      <c r="L15" s="60">
        <f t="shared" si="2"/>
        <v>0</v>
      </c>
      <c r="M15" s="60"/>
      <c r="N15" s="60">
        <f t="shared" si="3"/>
        <v>0</v>
      </c>
      <c r="O15" s="60"/>
      <c r="P15" s="60">
        <f t="shared" si="4"/>
        <v>0</v>
      </c>
      <c r="Q15" s="60"/>
      <c r="R15" s="60">
        <f t="shared" si="5"/>
        <v>0</v>
      </c>
      <c r="S15" s="60"/>
      <c r="T15" s="60">
        <f t="shared" si="6"/>
        <v>0</v>
      </c>
      <c r="U15" s="61">
        <f t="shared" si="7"/>
        <v>42</v>
      </c>
      <c r="V15" s="61">
        <f t="shared" si="8"/>
        <v>8</v>
      </c>
      <c r="W15" s="85">
        <f t="shared" si="16"/>
        <v>0</v>
      </c>
      <c r="X15" s="62">
        <f t="shared" si="17"/>
        <v>8</v>
      </c>
      <c r="Y15" s="46"/>
      <c r="Z15" s="63">
        <f t="shared" si="9"/>
        <v>42</v>
      </c>
      <c r="AA15" s="63">
        <f t="shared" si="10"/>
        <v>0</v>
      </c>
      <c r="AB15" s="63">
        <f t="shared" si="11"/>
        <v>0</v>
      </c>
      <c r="AC15" s="63">
        <f t="shared" si="12"/>
        <v>0</v>
      </c>
      <c r="AD15" s="63">
        <f t="shared" si="13"/>
        <v>0</v>
      </c>
      <c r="AE15" s="63">
        <f t="shared" si="14"/>
        <v>0</v>
      </c>
      <c r="AF15" s="63">
        <f t="shared" si="15"/>
        <v>0</v>
      </c>
      <c r="AG15" s="34"/>
      <c r="AH15" s="34"/>
      <c r="AI15" s="52"/>
      <c r="AJ15" s="36"/>
      <c r="AK15" s="66"/>
      <c r="AL15" s="67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52"/>
      <c r="BC15" s="54"/>
      <c r="BG15" s="55"/>
      <c r="BO15" s="2"/>
      <c r="BW15" s="2"/>
      <c r="CE15" s="2"/>
    </row>
    <row r="16" spans="1:85" ht="15.75" customHeight="1">
      <c r="A16" s="56">
        <v>9</v>
      </c>
      <c r="B16" s="65" t="s">
        <v>192</v>
      </c>
      <c r="C16" s="65" t="s">
        <v>167</v>
      </c>
      <c r="D16" s="88">
        <v>4897</v>
      </c>
      <c r="E16" s="88">
        <v>2011</v>
      </c>
      <c r="F16" s="57" t="s">
        <v>30</v>
      </c>
      <c r="G16" s="60">
        <v>9</v>
      </c>
      <c r="H16" s="60">
        <f t="shared" si="0"/>
        <v>41</v>
      </c>
      <c r="I16" s="60"/>
      <c r="J16" s="60">
        <f t="shared" si="1"/>
        <v>0</v>
      </c>
      <c r="K16" s="60"/>
      <c r="L16" s="60">
        <f t="shared" si="2"/>
        <v>0</v>
      </c>
      <c r="M16" s="60"/>
      <c r="N16" s="60">
        <f t="shared" si="3"/>
        <v>0</v>
      </c>
      <c r="O16" s="60"/>
      <c r="P16" s="60">
        <f t="shared" si="4"/>
        <v>0</v>
      </c>
      <c r="Q16" s="60"/>
      <c r="R16" s="60">
        <f t="shared" si="5"/>
        <v>0</v>
      </c>
      <c r="S16" s="60"/>
      <c r="T16" s="60">
        <f t="shared" si="6"/>
        <v>0</v>
      </c>
      <c r="U16" s="61">
        <f t="shared" si="7"/>
        <v>41</v>
      </c>
      <c r="V16" s="61">
        <f t="shared" si="8"/>
        <v>9</v>
      </c>
      <c r="W16" s="85">
        <f t="shared" si="16"/>
        <v>0</v>
      </c>
      <c r="X16" s="62">
        <f t="shared" si="17"/>
        <v>9</v>
      </c>
      <c r="Y16" s="46"/>
      <c r="Z16" s="63">
        <f t="shared" si="9"/>
        <v>41</v>
      </c>
      <c r="AA16" s="63">
        <f t="shared" si="10"/>
        <v>0</v>
      </c>
      <c r="AB16" s="63">
        <f t="shared" si="11"/>
        <v>0</v>
      </c>
      <c r="AC16" s="63">
        <f t="shared" si="12"/>
        <v>0</v>
      </c>
      <c r="AD16" s="63">
        <f t="shared" si="13"/>
        <v>0</v>
      </c>
      <c r="AE16" s="63">
        <f t="shared" si="14"/>
        <v>0</v>
      </c>
      <c r="AF16" s="63">
        <f t="shared" si="15"/>
        <v>0</v>
      </c>
      <c r="AG16" s="34"/>
      <c r="AH16" s="34"/>
      <c r="AI16" s="52"/>
      <c r="AJ16" s="36"/>
      <c r="AK16" s="66"/>
      <c r="AL16" s="67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52"/>
      <c r="BC16" s="54"/>
      <c r="BG16" s="55"/>
      <c r="BO16" s="2"/>
      <c r="BW16" s="2"/>
      <c r="CE16" s="2"/>
    </row>
    <row r="17" spans="1:83" ht="15.75" customHeight="1">
      <c r="A17" s="56">
        <v>10</v>
      </c>
      <c r="B17" s="65"/>
      <c r="C17" s="65"/>
      <c r="D17" s="60"/>
      <c r="E17" s="58"/>
      <c r="F17" s="65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>
        <f t="shared" si="7"/>
        <v>0</v>
      </c>
      <c r="V17" s="61">
        <f t="shared" si="8"/>
        <v>10</v>
      </c>
      <c r="W17" s="85"/>
      <c r="X17" s="62"/>
      <c r="Y17" s="46"/>
      <c r="Z17" s="63">
        <f t="shared" si="9"/>
        <v>0</v>
      </c>
      <c r="AA17" s="63">
        <f t="shared" si="10"/>
        <v>0</v>
      </c>
      <c r="AB17" s="63">
        <f t="shared" si="11"/>
        <v>0</v>
      </c>
      <c r="AC17" s="63">
        <f t="shared" si="12"/>
        <v>0</v>
      </c>
      <c r="AD17" s="63">
        <f t="shared" si="13"/>
        <v>0</v>
      </c>
      <c r="AE17" s="63">
        <f t="shared" si="14"/>
        <v>0</v>
      </c>
      <c r="AF17" s="63">
        <f t="shared" si="15"/>
        <v>0</v>
      </c>
      <c r="AG17" s="34"/>
      <c r="AH17" s="34"/>
      <c r="AI17" s="52"/>
      <c r="AJ17" s="36"/>
      <c r="AK17" s="66"/>
      <c r="AL17" s="67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52"/>
      <c r="BC17" s="54"/>
      <c r="BG17" s="55"/>
      <c r="BO17" s="2"/>
      <c r="BW17" s="2"/>
      <c r="CE17" s="2"/>
    </row>
    <row r="18" spans="1:83" ht="15.75" customHeight="1">
      <c r="A18" s="56">
        <v>11</v>
      </c>
      <c r="B18" s="57"/>
      <c r="C18" s="57"/>
      <c r="D18" s="88"/>
      <c r="E18" s="58"/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>
        <f t="shared" si="7"/>
        <v>0</v>
      </c>
      <c r="V18" s="61">
        <f t="shared" si="8"/>
        <v>11</v>
      </c>
      <c r="W18" s="85"/>
      <c r="X18" s="62"/>
      <c r="Y18" s="46"/>
      <c r="Z18" s="63">
        <f t="shared" si="9"/>
        <v>0</v>
      </c>
      <c r="AA18" s="63">
        <f t="shared" si="10"/>
        <v>0</v>
      </c>
      <c r="AB18" s="63">
        <f t="shared" si="11"/>
        <v>0</v>
      </c>
      <c r="AC18" s="63">
        <f t="shared" si="12"/>
        <v>0</v>
      </c>
      <c r="AD18" s="63">
        <f t="shared" si="13"/>
        <v>0</v>
      </c>
      <c r="AE18" s="63">
        <f t="shared" si="14"/>
        <v>0</v>
      </c>
      <c r="AF18" s="63">
        <f t="shared" si="15"/>
        <v>0</v>
      </c>
      <c r="AG18" s="34"/>
      <c r="AH18" s="34"/>
      <c r="AI18" s="52"/>
      <c r="AJ18" s="36"/>
      <c r="AK18" s="66"/>
      <c r="AL18" s="67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52"/>
      <c r="BG18" s="2"/>
      <c r="BO18" s="2"/>
      <c r="BW18" s="55"/>
      <c r="CE18" s="55"/>
    </row>
    <row r="19" spans="1:83" ht="15.75" customHeight="1">
      <c r="A19" s="56">
        <v>12</v>
      </c>
      <c r="B19" s="65"/>
      <c r="C19" s="65"/>
      <c r="D19" s="88"/>
      <c r="E19" s="88"/>
      <c r="F19" s="57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>
        <f t="shared" si="7"/>
        <v>0</v>
      </c>
      <c r="V19" s="61">
        <f t="shared" si="8"/>
        <v>12</v>
      </c>
      <c r="W19" s="85"/>
      <c r="X19" s="62"/>
      <c r="Y19" s="46"/>
      <c r="Z19" s="63">
        <f t="shared" si="9"/>
        <v>0</v>
      </c>
      <c r="AA19" s="63">
        <f t="shared" si="10"/>
        <v>0</v>
      </c>
      <c r="AB19" s="63">
        <f t="shared" si="11"/>
        <v>0</v>
      </c>
      <c r="AC19" s="63">
        <f t="shared" si="12"/>
        <v>0</v>
      </c>
      <c r="AD19" s="63">
        <f t="shared" si="13"/>
        <v>0</v>
      </c>
      <c r="AE19" s="63">
        <f t="shared" si="14"/>
        <v>0</v>
      </c>
      <c r="AF19" s="63">
        <f t="shared" si="15"/>
        <v>0</v>
      </c>
      <c r="AG19" s="34"/>
      <c r="AH19" s="34"/>
      <c r="AI19" s="52"/>
      <c r="AJ19" s="36"/>
      <c r="AK19" s="66"/>
      <c r="AL19" s="67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52"/>
      <c r="BC19" s="54"/>
      <c r="BG19" s="55"/>
      <c r="BO19" s="2"/>
      <c r="BW19" s="2"/>
      <c r="CE19" s="2"/>
    </row>
    <row r="20" spans="1:83" ht="15.75" customHeight="1">
      <c r="A20" s="56">
        <v>13</v>
      </c>
      <c r="B20" s="57"/>
      <c r="C20" s="57"/>
      <c r="D20" s="88"/>
      <c r="E20" s="58"/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>
        <f t="shared" si="7"/>
        <v>0</v>
      </c>
      <c r="V20" s="61">
        <f t="shared" si="8"/>
        <v>13</v>
      </c>
      <c r="W20" s="85"/>
      <c r="X20" s="62"/>
      <c r="Y20" s="46"/>
      <c r="Z20" s="63">
        <f t="shared" si="9"/>
        <v>0</v>
      </c>
      <c r="AA20" s="63">
        <f t="shared" si="10"/>
        <v>0</v>
      </c>
      <c r="AB20" s="63">
        <f t="shared" si="11"/>
        <v>0</v>
      </c>
      <c r="AC20" s="63">
        <f t="shared" si="12"/>
        <v>0</v>
      </c>
      <c r="AD20" s="63">
        <f t="shared" si="13"/>
        <v>0</v>
      </c>
      <c r="AE20" s="63">
        <f t="shared" si="14"/>
        <v>0</v>
      </c>
      <c r="AF20" s="63">
        <f t="shared" si="15"/>
        <v>0</v>
      </c>
      <c r="AG20" s="34"/>
      <c r="AH20" s="34"/>
      <c r="AI20" s="52"/>
      <c r="AJ20" s="36"/>
      <c r="AK20" s="66"/>
      <c r="AL20" s="67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52"/>
      <c r="BC20" s="54"/>
      <c r="BG20" s="55"/>
      <c r="BO20" s="2"/>
      <c r="BW20" s="2"/>
      <c r="CE20" s="2"/>
    </row>
    <row r="21" spans="1:83" ht="15.75" customHeight="1">
      <c r="A21" s="56">
        <v>14</v>
      </c>
      <c r="B21" s="57"/>
      <c r="C21" s="57"/>
      <c r="D21" s="88"/>
      <c r="E21" s="58"/>
      <c r="F21" s="59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>
        <f t="shared" si="7"/>
        <v>0</v>
      </c>
      <c r="V21" s="61">
        <f t="shared" si="8"/>
        <v>14</v>
      </c>
      <c r="W21" s="85"/>
      <c r="X21" s="62"/>
      <c r="Y21" s="46"/>
      <c r="Z21" s="63">
        <f t="shared" si="9"/>
        <v>0</v>
      </c>
      <c r="AA21" s="63">
        <f t="shared" si="10"/>
        <v>0</v>
      </c>
      <c r="AB21" s="63">
        <f t="shared" si="11"/>
        <v>0</v>
      </c>
      <c r="AC21" s="63">
        <f t="shared" si="12"/>
        <v>0</v>
      </c>
      <c r="AD21" s="63">
        <f t="shared" si="13"/>
        <v>0</v>
      </c>
      <c r="AE21" s="63">
        <f t="shared" si="14"/>
        <v>0</v>
      </c>
      <c r="AF21" s="63">
        <f t="shared" si="15"/>
        <v>0</v>
      </c>
      <c r="AG21" s="34"/>
      <c r="AH21" s="34"/>
      <c r="AI21" s="52"/>
      <c r="AJ21" s="36"/>
      <c r="AK21" s="66"/>
      <c r="AL21" s="67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52"/>
      <c r="BC21" s="54"/>
      <c r="BG21" s="55"/>
      <c r="BO21" s="2"/>
      <c r="BW21" s="2"/>
      <c r="CE21" s="2"/>
    </row>
    <row r="22" spans="1:83" ht="15.75" customHeight="1">
      <c r="A22" s="56">
        <v>15</v>
      </c>
      <c r="B22" s="68"/>
      <c r="C22" s="68"/>
      <c r="D22" s="69"/>
      <c r="E22" s="60"/>
      <c r="F22" s="68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>
        <f t="shared" si="7"/>
        <v>0</v>
      </c>
      <c r="V22" s="61">
        <f t="shared" si="8"/>
        <v>15</v>
      </c>
      <c r="W22" s="85"/>
      <c r="X22" s="62"/>
      <c r="Y22" s="46"/>
      <c r="Z22" s="63">
        <f t="shared" si="9"/>
        <v>0</v>
      </c>
      <c r="AA22" s="63">
        <f t="shared" si="10"/>
        <v>0</v>
      </c>
      <c r="AB22" s="63">
        <f t="shared" si="11"/>
        <v>0</v>
      </c>
      <c r="AC22" s="63">
        <f t="shared" si="12"/>
        <v>0</v>
      </c>
      <c r="AD22" s="63">
        <f t="shared" si="13"/>
        <v>0</v>
      </c>
      <c r="AE22" s="63">
        <f t="shared" si="14"/>
        <v>0</v>
      </c>
      <c r="AF22" s="63">
        <f t="shared" si="15"/>
        <v>0</v>
      </c>
      <c r="AG22" s="34"/>
      <c r="AH22" s="34"/>
      <c r="AI22" s="52"/>
      <c r="AJ22" s="36"/>
      <c r="AK22" s="66"/>
      <c r="AL22" s="67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52"/>
      <c r="BC22" s="54"/>
      <c r="BG22" s="55"/>
      <c r="BO22" s="2"/>
      <c r="BW22" s="2"/>
      <c r="CE22" s="2"/>
    </row>
    <row r="23" spans="1:83" ht="15.75" customHeight="1">
      <c r="A23" s="56">
        <v>16</v>
      </c>
      <c r="B23" s="68"/>
      <c r="C23" s="68"/>
      <c r="D23" s="69"/>
      <c r="E23" s="60"/>
      <c r="F23" s="68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1">
        <f t="shared" si="7"/>
        <v>0</v>
      </c>
      <c r="V23" s="61">
        <f t="shared" si="8"/>
        <v>16</v>
      </c>
      <c r="W23" s="85"/>
      <c r="X23" s="62"/>
      <c r="Y23" s="46"/>
      <c r="Z23" s="63">
        <f t="shared" si="9"/>
        <v>0</v>
      </c>
      <c r="AA23" s="63">
        <f t="shared" si="10"/>
        <v>0</v>
      </c>
      <c r="AB23" s="63">
        <f t="shared" si="11"/>
        <v>0</v>
      </c>
      <c r="AC23" s="63">
        <f t="shared" si="12"/>
        <v>0</v>
      </c>
      <c r="AD23" s="63">
        <f t="shared" si="13"/>
        <v>0</v>
      </c>
      <c r="AE23" s="63">
        <f t="shared" si="14"/>
        <v>0</v>
      </c>
      <c r="AF23" s="63">
        <f t="shared" si="15"/>
        <v>0</v>
      </c>
      <c r="AG23" s="34"/>
      <c r="AH23" s="34"/>
      <c r="AI23" s="52"/>
      <c r="AJ23" s="36"/>
      <c r="AK23" s="66"/>
      <c r="AL23" s="67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52"/>
      <c r="BC23" s="54"/>
      <c r="BG23" s="55"/>
      <c r="BO23" s="2"/>
      <c r="BW23" s="2"/>
      <c r="CE23" s="2"/>
    </row>
    <row r="24" spans="1:83" ht="15.75" customHeight="1">
      <c r="A24" s="56">
        <v>17</v>
      </c>
      <c r="B24" s="70"/>
      <c r="C24" s="70"/>
      <c r="D24" s="89"/>
      <c r="E24" s="58"/>
      <c r="F24" s="72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1">
        <f t="shared" si="7"/>
        <v>0</v>
      </c>
      <c r="V24" s="61">
        <f t="shared" si="8"/>
        <v>17</v>
      </c>
      <c r="W24" s="85"/>
      <c r="X24" s="62"/>
      <c r="Y24" s="46"/>
      <c r="Z24" s="63">
        <f t="shared" si="9"/>
        <v>0</v>
      </c>
      <c r="AA24" s="63">
        <f t="shared" si="10"/>
        <v>0</v>
      </c>
      <c r="AB24" s="63">
        <f t="shared" si="11"/>
        <v>0</v>
      </c>
      <c r="AC24" s="63">
        <f t="shared" si="12"/>
        <v>0</v>
      </c>
      <c r="AD24" s="63">
        <f t="shared" si="13"/>
        <v>0</v>
      </c>
      <c r="AE24" s="63">
        <f t="shared" si="14"/>
        <v>0</v>
      </c>
      <c r="AF24" s="63">
        <f t="shared" si="15"/>
        <v>0</v>
      </c>
      <c r="AG24" s="34"/>
      <c r="AH24" s="34"/>
      <c r="AI24" s="52"/>
      <c r="AJ24" s="36"/>
      <c r="AK24" s="66"/>
      <c r="AL24" s="67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52"/>
      <c r="BC24" s="54"/>
      <c r="BG24" s="55"/>
      <c r="BO24" s="2"/>
      <c r="BW24" s="2"/>
      <c r="CE24" s="2"/>
    </row>
    <row r="25" spans="1:83" ht="15.75" customHeight="1">
      <c r="A25" s="56">
        <v>18</v>
      </c>
      <c r="B25" s="70"/>
      <c r="C25" s="70"/>
      <c r="D25" s="89"/>
      <c r="E25" s="58"/>
      <c r="F25" s="72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1">
        <f t="shared" si="7"/>
        <v>0</v>
      </c>
      <c r="V25" s="61">
        <f t="shared" si="8"/>
        <v>18</v>
      </c>
      <c r="W25" s="85"/>
      <c r="X25" s="62"/>
      <c r="Y25" s="46"/>
      <c r="Z25" s="63">
        <f t="shared" si="9"/>
        <v>0</v>
      </c>
      <c r="AA25" s="63">
        <f t="shared" si="10"/>
        <v>0</v>
      </c>
      <c r="AB25" s="63">
        <f t="shared" si="11"/>
        <v>0</v>
      </c>
      <c r="AC25" s="63">
        <f t="shared" si="12"/>
        <v>0</v>
      </c>
      <c r="AD25" s="63">
        <f t="shared" si="13"/>
        <v>0</v>
      </c>
      <c r="AE25" s="63">
        <f t="shared" si="14"/>
        <v>0</v>
      </c>
      <c r="AF25" s="63">
        <f t="shared" si="15"/>
        <v>0</v>
      </c>
      <c r="AG25" s="34"/>
      <c r="AH25" s="34"/>
      <c r="AI25" s="52"/>
      <c r="AJ25" s="36"/>
      <c r="AK25" s="66"/>
      <c r="AL25" s="67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52"/>
      <c r="BC25" s="54"/>
      <c r="BG25" s="55"/>
      <c r="BO25" s="2"/>
      <c r="BW25" s="2"/>
      <c r="CE25" s="2"/>
    </row>
    <row r="26" spans="1:83" ht="15.75" customHeight="1">
      <c r="A26" s="56">
        <v>19</v>
      </c>
      <c r="B26" s="70"/>
      <c r="C26" s="70"/>
      <c r="D26" s="89"/>
      <c r="E26" s="58"/>
      <c r="F26" s="72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>
        <f t="shared" si="7"/>
        <v>0</v>
      </c>
      <c r="V26" s="61">
        <f t="shared" si="8"/>
        <v>19</v>
      </c>
      <c r="W26" s="85"/>
      <c r="X26" s="62"/>
      <c r="Y26" s="46"/>
      <c r="Z26" s="63">
        <f t="shared" si="9"/>
        <v>0</v>
      </c>
      <c r="AA26" s="63">
        <f t="shared" si="10"/>
        <v>0</v>
      </c>
      <c r="AB26" s="63">
        <f t="shared" si="11"/>
        <v>0</v>
      </c>
      <c r="AC26" s="63">
        <f t="shared" si="12"/>
        <v>0</v>
      </c>
      <c r="AD26" s="63">
        <f t="shared" si="13"/>
        <v>0</v>
      </c>
      <c r="AE26" s="63">
        <f t="shared" si="14"/>
        <v>0</v>
      </c>
      <c r="AF26" s="63">
        <f t="shared" si="15"/>
        <v>0</v>
      </c>
      <c r="AG26" s="34"/>
      <c r="AH26" s="34"/>
      <c r="AI26" s="52"/>
      <c r="AJ26" s="36"/>
      <c r="AK26" s="66"/>
      <c r="AL26" s="67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52"/>
      <c r="BC26" s="54"/>
      <c r="BG26" s="55"/>
      <c r="BO26" s="2"/>
      <c r="BW26" s="2"/>
      <c r="CE26" s="2"/>
    </row>
    <row r="27" spans="1:83" ht="15.75" customHeight="1">
      <c r="A27" s="56">
        <v>20</v>
      </c>
      <c r="B27" s="70"/>
      <c r="C27" s="70"/>
      <c r="D27" s="89"/>
      <c r="E27" s="71"/>
      <c r="F27" s="72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>
        <f t="shared" si="7"/>
        <v>0</v>
      </c>
      <c r="V27" s="61">
        <f t="shared" si="8"/>
        <v>20</v>
      </c>
      <c r="W27" s="85"/>
      <c r="X27" s="62"/>
      <c r="Y27" s="46"/>
      <c r="Z27" s="63">
        <f t="shared" si="9"/>
        <v>0</v>
      </c>
      <c r="AA27" s="63">
        <f t="shared" si="10"/>
        <v>0</v>
      </c>
      <c r="AB27" s="63">
        <f t="shared" si="11"/>
        <v>0</v>
      </c>
      <c r="AC27" s="63">
        <f t="shared" si="12"/>
        <v>0</v>
      </c>
      <c r="AD27" s="63">
        <f t="shared" si="13"/>
        <v>0</v>
      </c>
      <c r="AE27" s="63">
        <f t="shared" si="14"/>
        <v>0</v>
      </c>
      <c r="AF27" s="63">
        <f t="shared" si="15"/>
        <v>0</v>
      </c>
      <c r="AG27" s="34"/>
      <c r="AH27" s="34"/>
      <c r="AI27" s="52"/>
      <c r="AJ27" s="36"/>
      <c r="AK27" s="66"/>
      <c r="AL27" s="67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52"/>
      <c r="BC27" s="54"/>
      <c r="BG27" s="55"/>
      <c r="BO27" s="2"/>
      <c r="BW27" s="2"/>
      <c r="CE27" s="2"/>
    </row>
    <row r="28" spans="1:83" s="77" customFormat="1" ht="15.75" customHeight="1">
      <c r="A28" s="73" t="s">
        <v>227</v>
      </c>
      <c r="B28" s="91"/>
      <c r="C28" s="92"/>
      <c r="D28" s="93"/>
      <c r="E28" s="93"/>
      <c r="F28" s="93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85"/>
      <c r="X28" s="62"/>
      <c r="Y28" s="46"/>
      <c r="Z28" s="63"/>
      <c r="AA28" s="63"/>
      <c r="AB28" s="63"/>
      <c r="AC28" s="63"/>
      <c r="AD28" s="63"/>
      <c r="AE28" s="63"/>
      <c r="AF28" s="63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BO28" s="78"/>
      <c r="BW28" s="78"/>
      <c r="CE28" s="78"/>
    </row>
    <row r="29" spans="1:83" ht="15.75" customHeight="1">
      <c r="A29" s="90">
        <v>1</v>
      </c>
      <c r="B29" s="57" t="s">
        <v>31</v>
      </c>
      <c r="C29" s="57" t="s">
        <v>84</v>
      </c>
      <c r="D29" s="88">
        <v>9975</v>
      </c>
      <c r="E29" s="58">
        <v>2011</v>
      </c>
      <c r="F29" s="59" t="s">
        <v>26</v>
      </c>
      <c r="G29" s="60">
        <v>1</v>
      </c>
      <c r="H29" s="60">
        <f t="shared" ref="H29:H47" si="18">IF(G29=0,0,IF(G29=1,100,IF(G29=2,80,IF(G29=3,65,IF(G29=4,55,IF(G29=5,50,IF(G29=6,45,IF(G29=7,43,50-G29))))))))</f>
        <v>100</v>
      </c>
      <c r="I29" s="60"/>
      <c r="J29" s="60">
        <f t="shared" ref="J29:J47" si="19">IF(I29=0,0,IF(I29=1,100,IF(I29=2,80,IF(I29=3,65,IF(I29=4,55,IF(I29=5,50,IF(I29=6,45,IF(I29=7,43,50-I29))))))))</f>
        <v>0</v>
      </c>
      <c r="K29" s="60"/>
      <c r="L29" s="60">
        <f t="shared" ref="L29:L47" si="20">IF(K29=0,0,IF(K29=1,100,IF(K29=2,80,IF(K29=3,65,IF(K29=4,55,IF(K29=5,50,IF(K29=6,45,IF(K29=7,43,50-K29))))))))</f>
        <v>0</v>
      </c>
      <c r="M29" s="60"/>
      <c r="N29" s="60">
        <f t="shared" ref="N29:N47" si="21">IF(M29=0,0,IF(M29=1,100,IF(M29=2,80,IF(M29=3,65,IF(M29=4,55,IF(M29=5,50,IF(M29=6,45,IF(M29=7,43,50-M29))))))))</f>
        <v>0</v>
      </c>
      <c r="O29" s="60"/>
      <c r="P29" s="60">
        <f t="shared" ref="P29:P47" si="22">IF(O29=0,0,IF(O29=1,100,IF(O29=2,80,IF(O29=3,65,IF(O29=4,55,IF(O29=5,50,IF(O29=6,45,IF(O29=7,43,50-O29))))))))</f>
        <v>0</v>
      </c>
      <c r="Q29" s="60"/>
      <c r="R29" s="60">
        <f t="shared" ref="R29:R47" si="23">IF(Q29=0,0,IF(Q29=1,100,IF(Q29=2,80,IF(Q29=3,65,IF(Q29=4,55,IF(Q29=5,50,IF(Q29=6,45,IF(Q29=7,43,50-Q29))))))))</f>
        <v>0</v>
      </c>
      <c r="S29" s="60"/>
      <c r="T29" s="60">
        <f t="shared" ref="T29:T47" si="24">IF(S29=0,0,IF(S29=1,100,IF(S29=2,80,IF(S29=3,65,IF(S29=4,55,IF(S29=5,50,IF(S29=6,45,IF(S29=7,43,50-S29))))))))</f>
        <v>0</v>
      </c>
      <c r="U29" s="61">
        <f t="shared" ref="U29:U51" si="25">LARGE(Z29:AF29,1)+LARGE(Z29:AF29,2)+LARGE(Z29:AF29,3)+LARGE(Z29:AF29,4)+LARGE(Z29:AF29,5)+LARGE(Z29:AF29,6)</f>
        <v>100</v>
      </c>
      <c r="V29" s="61">
        <f t="shared" ref="V29:V47" si="26">+A29</f>
        <v>1</v>
      </c>
      <c r="W29" s="85">
        <f t="shared" ref="W29:W47" si="27">COUNTBLANK(G29:H29)</f>
        <v>0</v>
      </c>
      <c r="X29" s="62">
        <f t="shared" ref="X29:X47" si="28">ROUND((G29+I29+K29+M29+O29+Q29+S29)/(1-W29),0)</f>
        <v>1</v>
      </c>
      <c r="Y29" s="46"/>
      <c r="Z29" s="63">
        <f t="shared" ref="Z29:Z47" si="29">H29</f>
        <v>100</v>
      </c>
      <c r="AA29" s="63">
        <f t="shared" ref="AA29:AA47" si="30">J29</f>
        <v>0</v>
      </c>
      <c r="AB29" s="63">
        <f t="shared" ref="AB29:AB47" si="31">L29</f>
        <v>0</v>
      </c>
      <c r="AC29" s="63">
        <f t="shared" ref="AC29:AC47" si="32">N29</f>
        <v>0</v>
      </c>
      <c r="AD29" s="63">
        <f t="shared" ref="AD29:AD47" si="33">P29</f>
        <v>0</v>
      </c>
      <c r="AE29" s="63">
        <f t="shared" ref="AE29:AE47" si="34">R29</f>
        <v>0</v>
      </c>
      <c r="AF29" s="63">
        <f t="shared" ref="AF29:AF47" si="35">T29</f>
        <v>0</v>
      </c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BO29" s="2"/>
      <c r="BW29" s="2"/>
      <c r="CE29" s="2"/>
    </row>
    <row r="30" spans="1:83" ht="15.75" customHeight="1">
      <c r="A30" s="90">
        <v>2</v>
      </c>
      <c r="B30" s="57" t="s">
        <v>82</v>
      </c>
      <c r="C30" s="57" t="s">
        <v>91</v>
      </c>
      <c r="D30" s="88">
        <v>9353</v>
      </c>
      <c r="E30" s="58">
        <v>2011</v>
      </c>
      <c r="F30" s="59" t="s">
        <v>28</v>
      </c>
      <c r="G30" s="60">
        <v>2</v>
      </c>
      <c r="H30" s="60">
        <f t="shared" si="18"/>
        <v>80</v>
      </c>
      <c r="I30" s="60"/>
      <c r="J30" s="60">
        <f t="shared" si="19"/>
        <v>0</v>
      </c>
      <c r="K30" s="60"/>
      <c r="L30" s="60">
        <f t="shared" si="20"/>
        <v>0</v>
      </c>
      <c r="M30" s="60"/>
      <c r="N30" s="60">
        <f t="shared" si="21"/>
        <v>0</v>
      </c>
      <c r="O30" s="60"/>
      <c r="P30" s="60">
        <f t="shared" si="22"/>
        <v>0</v>
      </c>
      <c r="Q30" s="60"/>
      <c r="R30" s="60">
        <f t="shared" si="23"/>
        <v>0</v>
      </c>
      <c r="S30" s="60"/>
      <c r="T30" s="60">
        <f t="shared" si="24"/>
        <v>0</v>
      </c>
      <c r="U30" s="61">
        <f t="shared" si="25"/>
        <v>80</v>
      </c>
      <c r="V30" s="61">
        <f t="shared" si="26"/>
        <v>2</v>
      </c>
      <c r="W30" s="85">
        <f t="shared" si="27"/>
        <v>0</v>
      </c>
      <c r="X30" s="62">
        <f t="shared" si="28"/>
        <v>2</v>
      </c>
      <c r="Y30" s="46"/>
      <c r="Z30" s="63">
        <f t="shared" si="29"/>
        <v>80</v>
      </c>
      <c r="AA30" s="63">
        <f t="shared" si="30"/>
        <v>0</v>
      </c>
      <c r="AB30" s="63">
        <f t="shared" si="31"/>
        <v>0</v>
      </c>
      <c r="AC30" s="63">
        <f t="shared" si="32"/>
        <v>0</v>
      </c>
      <c r="AD30" s="63">
        <f t="shared" si="33"/>
        <v>0</v>
      </c>
      <c r="AE30" s="63">
        <f t="shared" si="34"/>
        <v>0</v>
      </c>
      <c r="AF30" s="63">
        <f t="shared" si="35"/>
        <v>0</v>
      </c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</row>
    <row r="31" spans="1:83" ht="15.75" customHeight="1">
      <c r="A31" s="90">
        <v>3</v>
      </c>
      <c r="B31" s="65" t="s">
        <v>48</v>
      </c>
      <c r="C31" s="65" t="s">
        <v>108</v>
      </c>
      <c r="D31" s="60">
        <v>10086</v>
      </c>
      <c r="E31" s="58">
        <v>2012</v>
      </c>
      <c r="F31" s="65" t="s">
        <v>194</v>
      </c>
      <c r="G31" s="60">
        <v>3</v>
      </c>
      <c r="H31" s="60">
        <f t="shared" si="18"/>
        <v>65</v>
      </c>
      <c r="I31" s="60"/>
      <c r="J31" s="60">
        <f t="shared" si="19"/>
        <v>0</v>
      </c>
      <c r="K31" s="60"/>
      <c r="L31" s="60">
        <f t="shared" si="20"/>
        <v>0</v>
      </c>
      <c r="M31" s="60"/>
      <c r="N31" s="60">
        <f t="shared" si="21"/>
        <v>0</v>
      </c>
      <c r="O31" s="60"/>
      <c r="P31" s="60">
        <f t="shared" si="22"/>
        <v>0</v>
      </c>
      <c r="Q31" s="60"/>
      <c r="R31" s="60">
        <f t="shared" si="23"/>
        <v>0</v>
      </c>
      <c r="S31" s="60"/>
      <c r="T31" s="60">
        <f t="shared" si="24"/>
        <v>0</v>
      </c>
      <c r="U31" s="61">
        <f t="shared" si="25"/>
        <v>65</v>
      </c>
      <c r="V31" s="61">
        <f t="shared" si="26"/>
        <v>3</v>
      </c>
      <c r="W31" s="85">
        <f t="shared" si="27"/>
        <v>0</v>
      </c>
      <c r="X31" s="62">
        <f t="shared" si="28"/>
        <v>3</v>
      </c>
      <c r="Y31" s="46"/>
      <c r="Z31" s="63">
        <f t="shared" si="29"/>
        <v>65</v>
      </c>
      <c r="AA31" s="63">
        <f t="shared" si="30"/>
        <v>0</v>
      </c>
      <c r="AB31" s="63">
        <f t="shared" si="31"/>
        <v>0</v>
      </c>
      <c r="AC31" s="63">
        <f t="shared" si="32"/>
        <v>0</v>
      </c>
      <c r="AD31" s="63">
        <f t="shared" si="33"/>
        <v>0</v>
      </c>
      <c r="AE31" s="63">
        <f t="shared" si="34"/>
        <v>0</v>
      </c>
      <c r="AF31" s="63">
        <f t="shared" si="35"/>
        <v>0</v>
      </c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</row>
    <row r="32" spans="1:83" ht="15.75" customHeight="1">
      <c r="A32" s="90">
        <v>4</v>
      </c>
      <c r="B32" s="57" t="s">
        <v>32</v>
      </c>
      <c r="C32" s="57" t="s">
        <v>85</v>
      </c>
      <c r="D32" s="88">
        <v>9300</v>
      </c>
      <c r="E32" s="58">
        <v>2011</v>
      </c>
      <c r="F32" s="59" t="s">
        <v>196</v>
      </c>
      <c r="G32" s="60">
        <v>4</v>
      </c>
      <c r="H32" s="60">
        <f t="shared" si="18"/>
        <v>55</v>
      </c>
      <c r="I32" s="60"/>
      <c r="J32" s="60">
        <f t="shared" si="19"/>
        <v>0</v>
      </c>
      <c r="K32" s="60"/>
      <c r="L32" s="60">
        <f t="shared" si="20"/>
        <v>0</v>
      </c>
      <c r="M32" s="60"/>
      <c r="N32" s="60">
        <f t="shared" si="21"/>
        <v>0</v>
      </c>
      <c r="O32" s="60"/>
      <c r="P32" s="60">
        <f t="shared" si="22"/>
        <v>0</v>
      </c>
      <c r="Q32" s="60"/>
      <c r="R32" s="60">
        <f t="shared" si="23"/>
        <v>0</v>
      </c>
      <c r="S32" s="60"/>
      <c r="T32" s="60">
        <f t="shared" si="24"/>
        <v>0</v>
      </c>
      <c r="U32" s="61">
        <f t="shared" si="25"/>
        <v>55</v>
      </c>
      <c r="V32" s="61">
        <f t="shared" si="26"/>
        <v>4</v>
      </c>
      <c r="W32" s="85">
        <f t="shared" si="27"/>
        <v>0</v>
      </c>
      <c r="X32" s="62">
        <f t="shared" si="28"/>
        <v>4</v>
      </c>
      <c r="Y32" s="46"/>
      <c r="Z32" s="63">
        <f t="shared" si="29"/>
        <v>55</v>
      </c>
      <c r="AA32" s="63">
        <f t="shared" si="30"/>
        <v>0</v>
      </c>
      <c r="AB32" s="63">
        <f t="shared" si="31"/>
        <v>0</v>
      </c>
      <c r="AC32" s="63">
        <f t="shared" si="32"/>
        <v>0</v>
      </c>
      <c r="AD32" s="63">
        <f t="shared" si="33"/>
        <v>0</v>
      </c>
      <c r="AE32" s="63">
        <f t="shared" si="34"/>
        <v>0</v>
      </c>
      <c r="AF32" s="63">
        <f t="shared" si="35"/>
        <v>0</v>
      </c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</row>
    <row r="33" spans="1:51" ht="15.75" customHeight="1">
      <c r="A33" s="90">
        <v>5</v>
      </c>
      <c r="B33" s="65" t="s">
        <v>50</v>
      </c>
      <c r="C33" s="65" t="s">
        <v>109</v>
      </c>
      <c r="D33" s="60">
        <v>10210</v>
      </c>
      <c r="E33" s="58">
        <v>2012</v>
      </c>
      <c r="F33" s="65" t="s">
        <v>196</v>
      </c>
      <c r="G33" s="60">
        <v>5</v>
      </c>
      <c r="H33" s="60">
        <f t="shared" si="18"/>
        <v>50</v>
      </c>
      <c r="I33" s="60"/>
      <c r="J33" s="60">
        <f t="shared" si="19"/>
        <v>0</v>
      </c>
      <c r="K33" s="60"/>
      <c r="L33" s="60">
        <f t="shared" si="20"/>
        <v>0</v>
      </c>
      <c r="M33" s="60"/>
      <c r="N33" s="60">
        <f t="shared" si="21"/>
        <v>0</v>
      </c>
      <c r="O33" s="60"/>
      <c r="P33" s="60">
        <f t="shared" si="22"/>
        <v>0</v>
      </c>
      <c r="Q33" s="60"/>
      <c r="R33" s="60">
        <f t="shared" si="23"/>
        <v>0</v>
      </c>
      <c r="S33" s="60"/>
      <c r="T33" s="60">
        <f t="shared" si="24"/>
        <v>0</v>
      </c>
      <c r="U33" s="61">
        <f t="shared" si="25"/>
        <v>50</v>
      </c>
      <c r="V33" s="61">
        <f t="shared" si="26"/>
        <v>5</v>
      </c>
      <c r="W33" s="85">
        <f t="shared" si="27"/>
        <v>0</v>
      </c>
      <c r="X33" s="62">
        <f t="shared" si="28"/>
        <v>5</v>
      </c>
      <c r="Y33" s="46"/>
      <c r="Z33" s="63">
        <f t="shared" si="29"/>
        <v>50</v>
      </c>
      <c r="AA33" s="63">
        <f t="shared" si="30"/>
        <v>0</v>
      </c>
      <c r="AB33" s="63">
        <f t="shared" si="31"/>
        <v>0</v>
      </c>
      <c r="AC33" s="63">
        <f t="shared" si="32"/>
        <v>0</v>
      </c>
      <c r="AD33" s="63">
        <f t="shared" si="33"/>
        <v>0</v>
      </c>
      <c r="AE33" s="63">
        <f t="shared" si="34"/>
        <v>0</v>
      </c>
      <c r="AF33" s="63">
        <f t="shared" si="35"/>
        <v>0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</row>
    <row r="34" spans="1:51" ht="15.75" customHeight="1">
      <c r="A34" s="90">
        <v>6</v>
      </c>
      <c r="B34" s="65" t="s">
        <v>35</v>
      </c>
      <c r="C34" s="65" t="s">
        <v>88</v>
      </c>
      <c r="D34" s="60">
        <v>9559</v>
      </c>
      <c r="E34" s="60">
        <v>2011</v>
      </c>
      <c r="F34" s="65" t="s">
        <v>197</v>
      </c>
      <c r="G34" s="60">
        <v>6</v>
      </c>
      <c r="H34" s="60">
        <f t="shared" si="18"/>
        <v>45</v>
      </c>
      <c r="I34" s="60"/>
      <c r="J34" s="60">
        <f t="shared" si="19"/>
        <v>0</v>
      </c>
      <c r="K34" s="60"/>
      <c r="L34" s="60">
        <f t="shared" si="20"/>
        <v>0</v>
      </c>
      <c r="M34" s="60"/>
      <c r="N34" s="60">
        <f t="shared" si="21"/>
        <v>0</v>
      </c>
      <c r="O34" s="60"/>
      <c r="P34" s="60">
        <f t="shared" si="22"/>
        <v>0</v>
      </c>
      <c r="Q34" s="60"/>
      <c r="R34" s="60">
        <f t="shared" si="23"/>
        <v>0</v>
      </c>
      <c r="S34" s="60"/>
      <c r="T34" s="60">
        <f t="shared" si="24"/>
        <v>0</v>
      </c>
      <c r="U34" s="61">
        <f t="shared" si="25"/>
        <v>45</v>
      </c>
      <c r="V34" s="61">
        <f t="shared" si="26"/>
        <v>6</v>
      </c>
      <c r="W34" s="85">
        <f t="shared" si="27"/>
        <v>0</v>
      </c>
      <c r="X34" s="62">
        <f t="shared" si="28"/>
        <v>6</v>
      </c>
      <c r="Y34" s="46"/>
      <c r="Z34" s="63">
        <f t="shared" si="29"/>
        <v>45</v>
      </c>
      <c r="AA34" s="63">
        <f t="shared" si="30"/>
        <v>0</v>
      </c>
      <c r="AB34" s="63">
        <f t="shared" si="31"/>
        <v>0</v>
      </c>
      <c r="AC34" s="63">
        <f t="shared" si="32"/>
        <v>0</v>
      </c>
      <c r="AD34" s="63">
        <f t="shared" si="33"/>
        <v>0</v>
      </c>
      <c r="AE34" s="63">
        <f t="shared" si="34"/>
        <v>0</v>
      </c>
      <c r="AF34" s="63">
        <f t="shared" si="35"/>
        <v>0</v>
      </c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</row>
    <row r="35" spans="1:51" ht="15.75" customHeight="1">
      <c r="A35" s="90">
        <v>7</v>
      </c>
      <c r="B35" s="57" t="s">
        <v>158</v>
      </c>
      <c r="C35" s="65" t="s">
        <v>159</v>
      </c>
      <c r="D35" s="88">
        <v>10787</v>
      </c>
      <c r="E35" s="58">
        <v>2012</v>
      </c>
      <c r="F35" s="59" t="s">
        <v>196</v>
      </c>
      <c r="G35" s="60">
        <v>7</v>
      </c>
      <c r="H35" s="60">
        <f t="shared" si="18"/>
        <v>43</v>
      </c>
      <c r="I35" s="60"/>
      <c r="J35" s="60">
        <f t="shared" si="19"/>
        <v>0</v>
      </c>
      <c r="K35" s="60"/>
      <c r="L35" s="60">
        <f t="shared" si="20"/>
        <v>0</v>
      </c>
      <c r="M35" s="60"/>
      <c r="N35" s="60">
        <f t="shared" si="21"/>
        <v>0</v>
      </c>
      <c r="O35" s="60"/>
      <c r="P35" s="60">
        <f t="shared" si="22"/>
        <v>0</v>
      </c>
      <c r="Q35" s="60"/>
      <c r="R35" s="60">
        <f t="shared" si="23"/>
        <v>0</v>
      </c>
      <c r="S35" s="60"/>
      <c r="T35" s="60">
        <f t="shared" si="24"/>
        <v>0</v>
      </c>
      <c r="U35" s="61">
        <f t="shared" si="25"/>
        <v>43</v>
      </c>
      <c r="V35" s="61">
        <f t="shared" si="26"/>
        <v>7</v>
      </c>
      <c r="W35" s="85">
        <f t="shared" si="27"/>
        <v>0</v>
      </c>
      <c r="X35" s="62">
        <f t="shared" si="28"/>
        <v>7</v>
      </c>
      <c r="Y35" s="46"/>
      <c r="Z35" s="63">
        <f t="shared" si="29"/>
        <v>43</v>
      </c>
      <c r="AA35" s="63">
        <f t="shared" si="30"/>
        <v>0</v>
      </c>
      <c r="AB35" s="63">
        <f t="shared" si="31"/>
        <v>0</v>
      </c>
      <c r="AC35" s="63">
        <f t="shared" si="32"/>
        <v>0</v>
      </c>
      <c r="AD35" s="63">
        <f t="shared" si="33"/>
        <v>0</v>
      </c>
      <c r="AE35" s="63">
        <f t="shared" si="34"/>
        <v>0</v>
      </c>
      <c r="AF35" s="63">
        <f t="shared" si="35"/>
        <v>0</v>
      </c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</row>
    <row r="36" spans="1:51" ht="15.75" customHeight="1">
      <c r="A36" s="90">
        <v>8</v>
      </c>
      <c r="B36" s="57" t="s">
        <v>170</v>
      </c>
      <c r="C36" s="57" t="s">
        <v>171</v>
      </c>
      <c r="D36" s="88">
        <v>97797</v>
      </c>
      <c r="E36" s="58">
        <v>2012</v>
      </c>
      <c r="F36" s="59" t="s">
        <v>28</v>
      </c>
      <c r="G36" s="60">
        <v>8</v>
      </c>
      <c r="H36" s="60">
        <f t="shared" si="18"/>
        <v>42</v>
      </c>
      <c r="I36" s="60"/>
      <c r="J36" s="60">
        <f t="shared" si="19"/>
        <v>0</v>
      </c>
      <c r="K36" s="60"/>
      <c r="L36" s="60">
        <f t="shared" si="20"/>
        <v>0</v>
      </c>
      <c r="M36" s="60"/>
      <c r="N36" s="60">
        <f t="shared" si="21"/>
        <v>0</v>
      </c>
      <c r="O36" s="60"/>
      <c r="P36" s="60">
        <f t="shared" si="22"/>
        <v>0</v>
      </c>
      <c r="Q36" s="60"/>
      <c r="R36" s="60">
        <f t="shared" si="23"/>
        <v>0</v>
      </c>
      <c r="S36" s="60"/>
      <c r="T36" s="60">
        <f t="shared" si="24"/>
        <v>0</v>
      </c>
      <c r="U36" s="61">
        <f t="shared" si="25"/>
        <v>42</v>
      </c>
      <c r="V36" s="61">
        <f t="shared" si="26"/>
        <v>8</v>
      </c>
      <c r="W36" s="85">
        <f t="shared" si="27"/>
        <v>0</v>
      </c>
      <c r="X36" s="62">
        <f t="shared" si="28"/>
        <v>8</v>
      </c>
      <c r="Y36" s="46"/>
      <c r="Z36" s="63">
        <f t="shared" si="29"/>
        <v>42</v>
      </c>
      <c r="AA36" s="63">
        <f t="shared" si="30"/>
        <v>0</v>
      </c>
      <c r="AB36" s="63">
        <f t="shared" si="31"/>
        <v>0</v>
      </c>
      <c r="AC36" s="63">
        <f t="shared" si="32"/>
        <v>0</v>
      </c>
      <c r="AD36" s="63">
        <f t="shared" si="33"/>
        <v>0</v>
      </c>
      <c r="AE36" s="63">
        <f t="shared" si="34"/>
        <v>0</v>
      </c>
      <c r="AF36" s="63">
        <f t="shared" si="35"/>
        <v>0</v>
      </c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</row>
    <row r="37" spans="1:51" ht="15.75" customHeight="1">
      <c r="A37" s="90">
        <v>9</v>
      </c>
      <c r="B37" s="57" t="s">
        <v>36</v>
      </c>
      <c r="C37" s="57" t="s">
        <v>89</v>
      </c>
      <c r="D37" s="88">
        <v>9943</v>
      </c>
      <c r="E37" s="58">
        <v>2011</v>
      </c>
      <c r="F37" s="59" t="s">
        <v>27</v>
      </c>
      <c r="G37" s="60">
        <v>9</v>
      </c>
      <c r="H37" s="60">
        <f t="shared" si="18"/>
        <v>41</v>
      </c>
      <c r="I37" s="60"/>
      <c r="J37" s="60">
        <f t="shared" si="19"/>
        <v>0</v>
      </c>
      <c r="K37" s="60"/>
      <c r="L37" s="60">
        <f t="shared" si="20"/>
        <v>0</v>
      </c>
      <c r="M37" s="60"/>
      <c r="N37" s="60">
        <f t="shared" si="21"/>
        <v>0</v>
      </c>
      <c r="O37" s="60"/>
      <c r="P37" s="60">
        <f t="shared" si="22"/>
        <v>0</v>
      </c>
      <c r="Q37" s="60"/>
      <c r="R37" s="60">
        <f t="shared" si="23"/>
        <v>0</v>
      </c>
      <c r="S37" s="60"/>
      <c r="T37" s="60">
        <f t="shared" si="24"/>
        <v>0</v>
      </c>
      <c r="U37" s="61">
        <f t="shared" si="25"/>
        <v>41</v>
      </c>
      <c r="V37" s="61">
        <f t="shared" si="26"/>
        <v>9</v>
      </c>
      <c r="W37" s="85">
        <f t="shared" si="27"/>
        <v>0</v>
      </c>
      <c r="X37" s="62">
        <f t="shared" si="28"/>
        <v>9</v>
      </c>
      <c r="Y37" s="46"/>
      <c r="Z37" s="63">
        <f t="shared" si="29"/>
        <v>41</v>
      </c>
      <c r="AA37" s="63">
        <f t="shared" si="30"/>
        <v>0</v>
      </c>
      <c r="AB37" s="63">
        <f t="shared" si="31"/>
        <v>0</v>
      </c>
      <c r="AC37" s="63">
        <f t="shared" si="32"/>
        <v>0</v>
      </c>
      <c r="AD37" s="63">
        <f t="shared" si="33"/>
        <v>0</v>
      </c>
      <c r="AE37" s="63">
        <f t="shared" si="34"/>
        <v>0</v>
      </c>
      <c r="AF37" s="63">
        <f t="shared" si="35"/>
        <v>0</v>
      </c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</row>
    <row r="38" spans="1:51" ht="15.75" customHeight="1">
      <c r="A38" s="90">
        <v>10</v>
      </c>
      <c r="B38" s="57" t="s">
        <v>105</v>
      </c>
      <c r="C38" s="57" t="s">
        <v>117</v>
      </c>
      <c r="D38" s="88">
        <v>10714</v>
      </c>
      <c r="E38" s="58">
        <v>2012</v>
      </c>
      <c r="F38" s="59" t="s">
        <v>195</v>
      </c>
      <c r="G38" s="60">
        <v>10</v>
      </c>
      <c r="H38" s="60">
        <f t="shared" si="18"/>
        <v>40</v>
      </c>
      <c r="I38" s="60"/>
      <c r="J38" s="60">
        <f t="shared" si="19"/>
        <v>0</v>
      </c>
      <c r="K38" s="60"/>
      <c r="L38" s="60">
        <f t="shared" si="20"/>
        <v>0</v>
      </c>
      <c r="M38" s="60"/>
      <c r="N38" s="60">
        <f t="shared" si="21"/>
        <v>0</v>
      </c>
      <c r="O38" s="60"/>
      <c r="P38" s="60">
        <f t="shared" si="22"/>
        <v>0</v>
      </c>
      <c r="Q38" s="60"/>
      <c r="R38" s="60">
        <f t="shared" si="23"/>
        <v>0</v>
      </c>
      <c r="S38" s="60"/>
      <c r="T38" s="60">
        <f t="shared" si="24"/>
        <v>0</v>
      </c>
      <c r="U38" s="61">
        <f t="shared" si="25"/>
        <v>40</v>
      </c>
      <c r="V38" s="61">
        <f t="shared" si="26"/>
        <v>10</v>
      </c>
      <c r="W38" s="85">
        <f t="shared" si="27"/>
        <v>0</v>
      </c>
      <c r="X38" s="62">
        <f t="shared" si="28"/>
        <v>10</v>
      </c>
      <c r="Y38" s="46"/>
      <c r="Z38" s="63">
        <f t="shared" si="29"/>
        <v>40</v>
      </c>
      <c r="AA38" s="63">
        <f t="shared" si="30"/>
        <v>0</v>
      </c>
      <c r="AB38" s="63">
        <f t="shared" si="31"/>
        <v>0</v>
      </c>
      <c r="AC38" s="63">
        <f t="shared" si="32"/>
        <v>0</v>
      </c>
      <c r="AD38" s="63">
        <f t="shared" si="33"/>
        <v>0</v>
      </c>
      <c r="AE38" s="63">
        <f t="shared" si="34"/>
        <v>0</v>
      </c>
      <c r="AF38" s="63">
        <f t="shared" si="35"/>
        <v>0</v>
      </c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</row>
    <row r="39" spans="1:51" ht="15.75" customHeight="1">
      <c r="A39" s="90">
        <v>11</v>
      </c>
      <c r="B39" s="65" t="s">
        <v>102</v>
      </c>
      <c r="C39" s="65" t="s">
        <v>114</v>
      </c>
      <c r="D39" s="60">
        <v>10678</v>
      </c>
      <c r="E39" s="58">
        <v>2012</v>
      </c>
      <c r="F39" s="65" t="s">
        <v>28</v>
      </c>
      <c r="G39" s="60">
        <v>11</v>
      </c>
      <c r="H39" s="60">
        <f t="shared" si="18"/>
        <v>39</v>
      </c>
      <c r="I39" s="60"/>
      <c r="J39" s="60">
        <f t="shared" si="19"/>
        <v>0</v>
      </c>
      <c r="K39" s="60"/>
      <c r="L39" s="60">
        <f t="shared" si="20"/>
        <v>0</v>
      </c>
      <c r="M39" s="60"/>
      <c r="N39" s="60">
        <f t="shared" si="21"/>
        <v>0</v>
      </c>
      <c r="O39" s="60"/>
      <c r="P39" s="60">
        <f t="shared" si="22"/>
        <v>0</v>
      </c>
      <c r="Q39" s="60"/>
      <c r="R39" s="60">
        <f t="shared" si="23"/>
        <v>0</v>
      </c>
      <c r="S39" s="60"/>
      <c r="T39" s="60">
        <f t="shared" si="24"/>
        <v>0</v>
      </c>
      <c r="U39" s="61">
        <f t="shared" si="25"/>
        <v>39</v>
      </c>
      <c r="V39" s="61">
        <f t="shared" si="26"/>
        <v>11</v>
      </c>
      <c r="W39" s="85">
        <f t="shared" si="27"/>
        <v>0</v>
      </c>
      <c r="X39" s="62">
        <f t="shared" si="28"/>
        <v>11</v>
      </c>
      <c r="Y39" s="46"/>
      <c r="Z39" s="63">
        <f t="shared" si="29"/>
        <v>39</v>
      </c>
      <c r="AA39" s="63">
        <f t="shared" si="30"/>
        <v>0</v>
      </c>
      <c r="AB39" s="63">
        <f t="shared" si="31"/>
        <v>0</v>
      </c>
      <c r="AC39" s="63">
        <f t="shared" si="32"/>
        <v>0</v>
      </c>
      <c r="AD39" s="63">
        <f t="shared" si="33"/>
        <v>0</v>
      </c>
      <c r="AE39" s="63">
        <f t="shared" si="34"/>
        <v>0</v>
      </c>
      <c r="AF39" s="63">
        <f t="shared" si="35"/>
        <v>0</v>
      </c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</row>
    <row r="40" spans="1:51" ht="15.75" customHeight="1">
      <c r="A40" s="90">
        <v>12</v>
      </c>
      <c r="B40" s="57" t="s">
        <v>38</v>
      </c>
      <c r="C40" s="57" t="s">
        <v>188</v>
      </c>
      <c r="D40" s="88">
        <v>9609</v>
      </c>
      <c r="E40" s="58">
        <v>2011</v>
      </c>
      <c r="F40" s="59" t="s">
        <v>197</v>
      </c>
      <c r="G40" s="60">
        <v>12</v>
      </c>
      <c r="H40" s="60">
        <f t="shared" si="18"/>
        <v>38</v>
      </c>
      <c r="I40" s="60"/>
      <c r="J40" s="60">
        <f t="shared" si="19"/>
        <v>0</v>
      </c>
      <c r="K40" s="60"/>
      <c r="L40" s="60">
        <f t="shared" si="20"/>
        <v>0</v>
      </c>
      <c r="M40" s="60"/>
      <c r="N40" s="60">
        <f t="shared" si="21"/>
        <v>0</v>
      </c>
      <c r="O40" s="60"/>
      <c r="P40" s="60">
        <f t="shared" si="22"/>
        <v>0</v>
      </c>
      <c r="Q40" s="60"/>
      <c r="R40" s="60">
        <f t="shared" si="23"/>
        <v>0</v>
      </c>
      <c r="S40" s="60"/>
      <c r="T40" s="60">
        <f t="shared" si="24"/>
        <v>0</v>
      </c>
      <c r="U40" s="61">
        <f t="shared" si="25"/>
        <v>38</v>
      </c>
      <c r="V40" s="61">
        <f t="shared" si="26"/>
        <v>12</v>
      </c>
      <c r="W40" s="85">
        <f t="shared" si="27"/>
        <v>0</v>
      </c>
      <c r="X40" s="62">
        <f t="shared" si="28"/>
        <v>12</v>
      </c>
      <c r="Y40" s="46"/>
      <c r="Z40" s="63">
        <f t="shared" si="29"/>
        <v>38</v>
      </c>
      <c r="AA40" s="63">
        <f t="shared" si="30"/>
        <v>0</v>
      </c>
      <c r="AB40" s="63">
        <f t="shared" si="31"/>
        <v>0</v>
      </c>
      <c r="AC40" s="63">
        <f t="shared" si="32"/>
        <v>0</v>
      </c>
      <c r="AD40" s="63">
        <f t="shared" si="33"/>
        <v>0</v>
      </c>
      <c r="AE40" s="63">
        <f t="shared" si="34"/>
        <v>0</v>
      </c>
      <c r="AF40" s="63">
        <f t="shared" si="35"/>
        <v>0</v>
      </c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</row>
    <row r="41" spans="1:51" ht="15.75" customHeight="1">
      <c r="A41" s="90">
        <v>13</v>
      </c>
      <c r="B41" s="57" t="s">
        <v>39</v>
      </c>
      <c r="C41" s="57" t="s">
        <v>90</v>
      </c>
      <c r="D41" s="88">
        <v>9561</v>
      </c>
      <c r="E41" s="58">
        <v>2011</v>
      </c>
      <c r="F41" s="59" t="s">
        <v>197</v>
      </c>
      <c r="G41" s="60">
        <v>13</v>
      </c>
      <c r="H41" s="60">
        <f t="shared" si="18"/>
        <v>37</v>
      </c>
      <c r="I41" s="60"/>
      <c r="J41" s="60">
        <f t="shared" si="19"/>
        <v>0</v>
      </c>
      <c r="K41" s="60"/>
      <c r="L41" s="60">
        <f t="shared" si="20"/>
        <v>0</v>
      </c>
      <c r="M41" s="60"/>
      <c r="N41" s="60">
        <f t="shared" si="21"/>
        <v>0</v>
      </c>
      <c r="O41" s="60"/>
      <c r="P41" s="60">
        <f t="shared" si="22"/>
        <v>0</v>
      </c>
      <c r="Q41" s="60"/>
      <c r="R41" s="60">
        <f t="shared" si="23"/>
        <v>0</v>
      </c>
      <c r="S41" s="60"/>
      <c r="T41" s="60">
        <f t="shared" si="24"/>
        <v>0</v>
      </c>
      <c r="U41" s="61">
        <f t="shared" si="25"/>
        <v>37</v>
      </c>
      <c r="V41" s="61">
        <f t="shared" si="26"/>
        <v>13</v>
      </c>
      <c r="W41" s="85">
        <f t="shared" si="27"/>
        <v>0</v>
      </c>
      <c r="X41" s="62">
        <f t="shared" si="28"/>
        <v>13</v>
      </c>
      <c r="Y41" s="46"/>
      <c r="Z41" s="63">
        <f t="shared" si="29"/>
        <v>37</v>
      </c>
      <c r="AA41" s="63">
        <f t="shared" si="30"/>
        <v>0</v>
      </c>
      <c r="AB41" s="63">
        <f t="shared" si="31"/>
        <v>0</v>
      </c>
      <c r="AC41" s="63">
        <f t="shared" si="32"/>
        <v>0</v>
      </c>
      <c r="AD41" s="63">
        <f t="shared" si="33"/>
        <v>0</v>
      </c>
      <c r="AE41" s="63">
        <f t="shared" si="34"/>
        <v>0</v>
      </c>
      <c r="AF41" s="63">
        <f t="shared" si="35"/>
        <v>0</v>
      </c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</row>
    <row r="42" spans="1:51" ht="15.75" customHeight="1">
      <c r="A42" s="90">
        <v>14</v>
      </c>
      <c r="B42" s="70" t="s">
        <v>52</v>
      </c>
      <c r="C42" s="70" t="s">
        <v>113</v>
      </c>
      <c r="D42" s="89">
        <v>10757</v>
      </c>
      <c r="E42" s="58">
        <v>2012</v>
      </c>
      <c r="F42" s="72" t="s">
        <v>197</v>
      </c>
      <c r="G42" s="60">
        <v>14</v>
      </c>
      <c r="H42" s="60">
        <f t="shared" si="18"/>
        <v>36</v>
      </c>
      <c r="I42" s="60"/>
      <c r="J42" s="60">
        <f t="shared" si="19"/>
        <v>0</v>
      </c>
      <c r="K42" s="60"/>
      <c r="L42" s="60">
        <f t="shared" si="20"/>
        <v>0</v>
      </c>
      <c r="M42" s="60"/>
      <c r="N42" s="60">
        <f t="shared" si="21"/>
        <v>0</v>
      </c>
      <c r="O42" s="60"/>
      <c r="P42" s="60">
        <f t="shared" si="22"/>
        <v>0</v>
      </c>
      <c r="Q42" s="60"/>
      <c r="R42" s="60">
        <f t="shared" si="23"/>
        <v>0</v>
      </c>
      <c r="S42" s="60"/>
      <c r="T42" s="60">
        <f t="shared" si="24"/>
        <v>0</v>
      </c>
      <c r="U42" s="61">
        <f t="shared" si="25"/>
        <v>36</v>
      </c>
      <c r="V42" s="61">
        <f t="shared" si="26"/>
        <v>14</v>
      </c>
      <c r="W42" s="85">
        <f t="shared" si="27"/>
        <v>0</v>
      </c>
      <c r="X42" s="62">
        <f t="shared" si="28"/>
        <v>14</v>
      </c>
      <c r="Y42" s="46"/>
      <c r="Z42" s="63">
        <f t="shared" si="29"/>
        <v>36</v>
      </c>
      <c r="AA42" s="63">
        <f t="shared" si="30"/>
        <v>0</v>
      </c>
      <c r="AB42" s="63">
        <f t="shared" si="31"/>
        <v>0</v>
      </c>
      <c r="AC42" s="63">
        <f t="shared" si="32"/>
        <v>0</v>
      </c>
      <c r="AD42" s="63">
        <f t="shared" si="33"/>
        <v>0</v>
      </c>
      <c r="AE42" s="63">
        <f t="shared" si="34"/>
        <v>0</v>
      </c>
      <c r="AF42" s="63">
        <f t="shared" si="35"/>
        <v>0</v>
      </c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</row>
    <row r="43" spans="1:51" ht="15.75" customHeight="1">
      <c r="A43" s="90">
        <v>15</v>
      </c>
      <c r="B43" s="70" t="s">
        <v>103</v>
      </c>
      <c r="C43" s="70" t="s">
        <v>115</v>
      </c>
      <c r="D43" s="89">
        <v>10479</v>
      </c>
      <c r="E43" s="58">
        <v>2012</v>
      </c>
      <c r="F43" s="72" t="s">
        <v>27</v>
      </c>
      <c r="G43" s="60">
        <v>15</v>
      </c>
      <c r="H43" s="60">
        <f t="shared" si="18"/>
        <v>35</v>
      </c>
      <c r="I43" s="60"/>
      <c r="J43" s="60">
        <f t="shared" si="19"/>
        <v>0</v>
      </c>
      <c r="K43" s="60"/>
      <c r="L43" s="60">
        <f t="shared" si="20"/>
        <v>0</v>
      </c>
      <c r="M43" s="60"/>
      <c r="N43" s="60">
        <f t="shared" si="21"/>
        <v>0</v>
      </c>
      <c r="O43" s="60"/>
      <c r="P43" s="60">
        <f t="shared" si="22"/>
        <v>0</v>
      </c>
      <c r="Q43" s="60"/>
      <c r="R43" s="60">
        <f t="shared" si="23"/>
        <v>0</v>
      </c>
      <c r="S43" s="60"/>
      <c r="T43" s="60">
        <f t="shared" si="24"/>
        <v>0</v>
      </c>
      <c r="U43" s="61">
        <f t="shared" si="25"/>
        <v>35</v>
      </c>
      <c r="V43" s="61">
        <f t="shared" si="26"/>
        <v>15</v>
      </c>
      <c r="W43" s="85">
        <f t="shared" si="27"/>
        <v>0</v>
      </c>
      <c r="X43" s="62">
        <f t="shared" si="28"/>
        <v>15</v>
      </c>
      <c r="Y43" s="46"/>
      <c r="Z43" s="63">
        <f t="shared" si="29"/>
        <v>35</v>
      </c>
      <c r="AA43" s="63">
        <f t="shared" si="30"/>
        <v>0</v>
      </c>
      <c r="AB43" s="63">
        <f t="shared" si="31"/>
        <v>0</v>
      </c>
      <c r="AC43" s="63">
        <f t="shared" si="32"/>
        <v>0</v>
      </c>
      <c r="AD43" s="63">
        <f t="shared" si="33"/>
        <v>0</v>
      </c>
      <c r="AE43" s="63">
        <f t="shared" si="34"/>
        <v>0</v>
      </c>
      <c r="AF43" s="63">
        <f t="shared" si="35"/>
        <v>0</v>
      </c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</row>
    <row r="44" spans="1:51" ht="15.75" customHeight="1">
      <c r="A44" s="90">
        <v>16</v>
      </c>
      <c r="B44" s="68" t="s">
        <v>156</v>
      </c>
      <c r="C44" s="68" t="s">
        <v>157</v>
      </c>
      <c r="D44" s="69">
        <v>10871</v>
      </c>
      <c r="E44" s="60">
        <v>2012</v>
      </c>
      <c r="F44" s="68" t="s">
        <v>27</v>
      </c>
      <c r="G44" s="60">
        <v>16</v>
      </c>
      <c r="H44" s="60">
        <f t="shared" si="18"/>
        <v>34</v>
      </c>
      <c r="I44" s="60"/>
      <c r="J44" s="60">
        <f t="shared" si="19"/>
        <v>0</v>
      </c>
      <c r="K44" s="60"/>
      <c r="L44" s="60">
        <f t="shared" si="20"/>
        <v>0</v>
      </c>
      <c r="M44" s="60"/>
      <c r="N44" s="60">
        <f t="shared" si="21"/>
        <v>0</v>
      </c>
      <c r="O44" s="60"/>
      <c r="P44" s="60">
        <f t="shared" si="22"/>
        <v>0</v>
      </c>
      <c r="Q44" s="60"/>
      <c r="R44" s="60">
        <f t="shared" si="23"/>
        <v>0</v>
      </c>
      <c r="S44" s="60"/>
      <c r="T44" s="60">
        <f t="shared" si="24"/>
        <v>0</v>
      </c>
      <c r="U44" s="61">
        <f t="shared" si="25"/>
        <v>34</v>
      </c>
      <c r="V44" s="61">
        <f t="shared" si="26"/>
        <v>16</v>
      </c>
      <c r="W44" s="85">
        <f t="shared" si="27"/>
        <v>0</v>
      </c>
      <c r="X44" s="62">
        <f t="shared" si="28"/>
        <v>16</v>
      </c>
      <c r="Y44" s="46"/>
      <c r="Z44" s="63">
        <f t="shared" si="29"/>
        <v>34</v>
      </c>
      <c r="AA44" s="63">
        <f t="shared" si="30"/>
        <v>0</v>
      </c>
      <c r="AB44" s="63">
        <f t="shared" si="31"/>
        <v>0</v>
      </c>
      <c r="AC44" s="63">
        <f t="shared" si="32"/>
        <v>0</v>
      </c>
      <c r="AD44" s="63">
        <f t="shared" si="33"/>
        <v>0</v>
      </c>
      <c r="AE44" s="63">
        <f t="shared" si="34"/>
        <v>0</v>
      </c>
      <c r="AF44" s="63">
        <f t="shared" si="35"/>
        <v>0</v>
      </c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</row>
    <row r="45" spans="1:51" ht="15.75" customHeight="1">
      <c r="A45" s="90">
        <v>17</v>
      </c>
      <c r="B45" s="70" t="s">
        <v>153</v>
      </c>
      <c r="C45" s="70" t="s">
        <v>154</v>
      </c>
      <c r="D45" s="89">
        <v>10756</v>
      </c>
      <c r="E45" s="58">
        <v>2012</v>
      </c>
      <c r="F45" s="72" t="s">
        <v>195</v>
      </c>
      <c r="G45" s="60">
        <v>17</v>
      </c>
      <c r="H45" s="60">
        <f t="shared" si="18"/>
        <v>33</v>
      </c>
      <c r="I45" s="60"/>
      <c r="J45" s="60">
        <f t="shared" si="19"/>
        <v>0</v>
      </c>
      <c r="K45" s="60"/>
      <c r="L45" s="60">
        <f t="shared" si="20"/>
        <v>0</v>
      </c>
      <c r="M45" s="60"/>
      <c r="N45" s="60">
        <f t="shared" si="21"/>
        <v>0</v>
      </c>
      <c r="O45" s="60"/>
      <c r="P45" s="60">
        <f t="shared" si="22"/>
        <v>0</v>
      </c>
      <c r="Q45" s="60"/>
      <c r="R45" s="60">
        <f t="shared" si="23"/>
        <v>0</v>
      </c>
      <c r="S45" s="60"/>
      <c r="T45" s="60">
        <f t="shared" si="24"/>
        <v>0</v>
      </c>
      <c r="U45" s="61">
        <f t="shared" si="25"/>
        <v>33</v>
      </c>
      <c r="V45" s="61">
        <f t="shared" si="26"/>
        <v>17</v>
      </c>
      <c r="W45" s="85">
        <f t="shared" si="27"/>
        <v>0</v>
      </c>
      <c r="X45" s="62">
        <f t="shared" si="28"/>
        <v>17</v>
      </c>
      <c r="Y45" s="46"/>
      <c r="Z45" s="63">
        <f t="shared" si="29"/>
        <v>33</v>
      </c>
      <c r="AA45" s="63">
        <f t="shared" si="30"/>
        <v>0</v>
      </c>
      <c r="AB45" s="63">
        <f t="shared" si="31"/>
        <v>0</v>
      </c>
      <c r="AC45" s="63">
        <f t="shared" si="32"/>
        <v>0</v>
      </c>
      <c r="AD45" s="63">
        <f t="shared" si="33"/>
        <v>0</v>
      </c>
      <c r="AE45" s="63">
        <f t="shared" si="34"/>
        <v>0</v>
      </c>
      <c r="AF45" s="63">
        <f t="shared" si="35"/>
        <v>0</v>
      </c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</row>
    <row r="46" spans="1:51" ht="15.75" customHeight="1">
      <c r="A46" s="90">
        <v>18</v>
      </c>
      <c r="B46" s="70" t="s">
        <v>83</v>
      </c>
      <c r="C46" s="70" t="s">
        <v>175</v>
      </c>
      <c r="D46" s="89">
        <v>10950</v>
      </c>
      <c r="E46" s="58">
        <v>2012</v>
      </c>
      <c r="F46" s="72" t="s">
        <v>41</v>
      </c>
      <c r="G46" s="60">
        <v>18</v>
      </c>
      <c r="H46" s="60">
        <f t="shared" si="18"/>
        <v>32</v>
      </c>
      <c r="I46" s="60"/>
      <c r="J46" s="60">
        <f t="shared" si="19"/>
        <v>0</v>
      </c>
      <c r="K46" s="60"/>
      <c r="L46" s="60">
        <f t="shared" si="20"/>
        <v>0</v>
      </c>
      <c r="M46" s="60"/>
      <c r="N46" s="60">
        <f t="shared" si="21"/>
        <v>0</v>
      </c>
      <c r="O46" s="60"/>
      <c r="P46" s="60">
        <f t="shared" si="22"/>
        <v>0</v>
      </c>
      <c r="Q46" s="60"/>
      <c r="R46" s="60">
        <f t="shared" si="23"/>
        <v>0</v>
      </c>
      <c r="S46" s="60"/>
      <c r="T46" s="60">
        <f t="shared" si="24"/>
        <v>0</v>
      </c>
      <c r="U46" s="61">
        <f t="shared" si="25"/>
        <v>32</v>
      </c>
      <c r="V46" s="61">
        <f t="shared" si="26"/>
        <v>18</v>
      </c>
      <c r="W46" s="85">
        <f t="shared" si="27"/>
        <v>0</v>
      </c>
      <c r="X46" s="62">
        <f t="shared" si="28"/>
        <v>18</v>
      </c>
      <c r="Y46" s="46"/>
      <c r="Z46" s="63">
        <f t="shared" si="29"/>
        <v>32</v>
      </c>
      <c r="AA46" s="63">
        <f t="shared" si="30"/>
        <v>0</v>
      </c>
      <c r="AB46" s="63">
        <f t="shared" si="31"/>
        <v>0</v>
      </c>
      <c r="AC46" s="63">
        <f t="shared" si="32"/>
        <v>0</v>
      </c>
      <c r="AD46" s="63">
        <f t="shared" si="33"/>
        <v>0</v>
      </c>
      <c r="AE46" s="63">
        <f t="shared" si="34"/>
        <v>0</v>
      </c>
      <c r="AF46" s="63">
        <f t="shared" si="35"/>
        <v>0</v>
      </c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</row>
    <row r="47" spans="1:51" ht="15.75" customHeight="1">
      <c r="A47" s="90">
        <v>19</v>
      </c>
      <c r="B47" s="70" t="s">
        <v>82</v>
      </c>
      <c r="C47" s="70" t="s">
        <v>163</v>
      </c>
      <c r="D47" s="89">
        <v>10357</v>
      </c>
      <c r="E47" s="71">
        <v>2012</v>
      </c>
      <c r="F47" s="72" t="s">
        <v>162</v>
      </c>
      <c r="G47" s="60">
        <v>19</v>
      </c>
      <c r="H47" s="60">
        <f t="shared" si="18"/>
        <v>31</v>
      </c>
      <c r="I47" s="60"/>
      <c r="J47" s="60">
        <f t="shared" si="19"/>
        <v>0</v>
      </c>
      <c r="K47" s="60"/>
      <c r="L47" s="60">
        <f t="shared" si="20"/>
        <v>0</v>
      </c>
      <c r="M47" s="60"/>
      <c r="N47" s="60">
        <f t="shared" si="21"/>
        <v>0</v>
      </c>
      <c r="O47" s="60"/>
      <c r="P47" s="60">
        <f t="shared" si="22"/>
        <v>0</v>
      </c>
      <c r="Q47" s="60"/>
      <c r="R47" s="60">
        <f t="shared" si="23"/>
        <v>0</v>
      </c>
      <c r="S47" s="60"/>
      <c r="T47" s="60">
        <f t="shared" si="24"/>
        <v>0</v>
      </c>
      <c r="U47" s="61">
        <f t="shared" si="25"/>
        <v>31</v>
      </c>
      <c r="V47" s="61">
        <f t="shared" si="26"/>
        <v>19</v>
      </c>
      <c r="W47" s="85">
        <f t="shared" si="27"/>
        <v>0</v>
      </c>
      <c r="X47" s="62">
        <f t="shared" si="28"/>
        <v>19</v>
      </c>
      <c r="Y47" s="46"/>
      <c r="Z47" s="63">
        <f t="shared" si="29"/>
        <v>31</v>
      </c>
      <c r="AA47" s="63">
        <f t="shared" si="30"/>
        <v>0</v>
      </c>
      <c r="AB47" s="63">
        <f t="shared" si="31"/>
        <v>0</v>
      </c>
      <c r="AC47" s="63">
        <f t="shared" si="32"/>
        <v>0</v>
      </c>
      <c r="AD47" s="63">
        <f t="shared" si="33"/>
        <v>0</v>
      </c>
      <c r="AE47" s="63">
        <f t="shared" si="34"/>
        <v>0</v>
      </c>
      <c r="AF47" s="63">
        <f t="shared" si="35"/>
        <v>0</v>
      </c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</row>
    <row r="48" spans="1:51" ht="15.75" customHeight="1">
      <c r="A48" s="90">
        <v>20</v>
      </c>
      <c r="B48" s="70"/>
      <c r="C48" s="70"/>
      <c r="D48" s="89"/>
      <c r="E48" s="71"/>
      <c r="F48" s="72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61">
        <f t="shared" si="25"/>
        <v>0</v>
      </c>
      <c r="V48" s="61">
        <f t="shared" ref="V48:V53" si="36">+A48</f>
        <v>20</v>
      </c>
      <c r="W48" s="85"/>
      <c r="X48" s="62"/>
      <c r="Y48" s="46"/>
      <c r="Z48" s="63">
        <f t="shared" ref="Z48:Z53" si="37">H48</f>
        <v>0</v>
      </c>
      <c r="AA48" s="63">
        <f t="shared" ref="AA48:AA53" si="38">J48</f>
        <v>0</v>
      </c>
      <c r="AB48" s="63">
        <f t="shared" ref="AB48:AB53" si="39">L48</f>
        <v>0</v>
      </c>
      <c r="AC48" s="63">
        <f t="shared" ref="AC48:AC53" si="40">N48</f>
        <v>0</v>
      </c>
      <c r="AD48" s="63">
        <f t="shared" ref="AD48:AD53" si="41">P48</f>
        <v>0</v>
      </c>
      <c r="AE48" s="63">
        <f t="shared" ref="AE48:AE53" si="42">R48</f>
        <v>0</v>
      </c>
      <c r="AF48" s="63">
        <f t="shared" ref="AF48:AF53" si="43">T48</f>
        <v>0</v>
      </c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</row>
    <row r="49" spans="1:51" ht="15.75" customHeight="1">
      <c r="A49" s="90">
        <v>21</v>
      </c>
      <c r="B49" s="70"/>
      <c r="C49" s="70"/>
      <c r="D49" s="89"/>
      <c r="E49" s="71"/>
      <c r="F49" s="72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61">
        <f t="shared" si="25"/>
        <v>0</v>
      </c>
      <c r="V49" s="61">
        <f t="shared" si="36"/>
        <v>21</v>
      </c>
      <c r="W49" s="85"/>
      <c r="X49" s="62"/>
      <c r="Y49" s="46"/>
      <c r="Z49" s="63">
        <f t="shared" si="37"/>
        <v>0</v>
      </c>
      <c r="AA49" s="63">
        <f t="shared" si="38"/>
        <v>0</v>
      </c>
      <c r="AB49" s="63">
        <f t="shared" si="39"/>
        <v>0</v>
      </c>
      <c r="AC49" s="63">
        <f t="shared" si="40"/>
        <v>0</v>
      </c>
      <c r="AD49" s="63">
        <f t="shared" si="41"/>
        <v>0</v>
      </c>
      <c r="AE49" s="63">
        <f t="shared" si="42"/>
        <v>0</v>
      </c>
      <c r="AF49" s="63">
        <f t="shared" si="43"/>
        <v>0</v>
      </c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</row>
    <row r="50" spans="1:51" ht="15.75" customHeight="1">
      <c r="A50" s="90">
        <v>22</v>
      </c>
      <c r="B50" s="70"/>
      <c r="C50" s="70"/>
      <c r="D50" s="89"/>
      <c r="E50" s="71"/>
      <c r="F50" s="72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61">
        <f t="shared" si="25"/>
        <v>0</v>
      </c>
      <c r="V50" s="61">
        <f t="shared" ref="V50:V51" si="44">+A50</f>
        <v>22</v>
      </c>
      <c r="W50" s="85"/>
      <c r="X50" s="62"/>
      <c r="Y50" s="46"/>
      <c r="Z50" s="63">
        <f t="shared" ref="Z50:Z51" si="45">H50</f>
        <v>0</v>
      </c>
      <c r="AA50" s="63">
        <f t="shared" ref="AA50:AA51" si="46">J50</f>
        <v>0</v>
      </c>
      <c r="AB50" s="63">
        <f t="shared" ref="AB50:AB51" si="47">L50</f>
        <v>0</v>
      </c>
      <c r="AC50" s="63">
        <f t="shared" ref="AC50:AC51" si="48">N50</f>
        <v>0</v>
      </c>
      <c r="AD50" s="63">
        <f t="shared" ref="AD50:AD51" si="49">P50</f>
        <v>0</v>
      </c>
      <c r="AE50" s="63">
        <f t="shared" ref="AE50:AE51" si="50">R50</f>
        <v>0</v>
      </c>
      <c r="AF50" s="63">
        <f t="shared" ref="AF50:AF51" si="51">T50</f>
        <v>0</v>
      </c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</row>
    <row r="51" spans="1:51" ht="15.75" customHeight="1">
      <c r="A51" s="90">
        <v>23</v>
      </c>
      <c r="B51" s="70"/>
      <c r="C51" s="70"/>
      <c r="D51" s="89"/>
      <c r="E51" s="71"/>
      <c r="F51" s="72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61">
        <f t="shared" si="25"/>
        <v>0</v>
      </c>
      <c r="V51" s="61">
        <f t="shared" si="44"/>
        <v>23</v>
      </c>
      <c r="W51" s="85"/>
      <c r="X51" s="62"/>
      <c r="Y51" s="46"/>
      <c r="Z51" s="63">
        <f t="shared" si="45"/>
        <v>0</v>
      </c>
      <c r="AA51" s="63">
        <f t="shared" si="46"/>
        <v>0</v>
      </c>
      <c r="AB51" s="63">
        <f t="shared" si="47"/>
        <v>0</v>
      </c>
      <c r="AC51" s="63">
        <f t="shared" si="48"/>
        <v>0</v>
      </c>
      <c r="AD51" s="63">
        <f t="shared" si="49"/>
        <v>0</v>
      </c>
      <c r="AE51" s="63">
        <f t="shared" si="50"/>
        <v>0</v>
      </c>
      <c r="AF51" s="63">
        <f t="shared" si="51"/>
        <v>0</v>
      </c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</row>
    <row r="52" spans="1:51" ht="15.75" customHeight="1">
      <c r="A52" s="90">
        <v>24</v>
      </c>
      <c r="B52" s="70"/>
      <c r="C52" s="70"/>
      <c r="D52" s="89"/>
      <c r="E52" s="71"/>
      <c r="F52" s="72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61">
        <f t="shared" ref="U52:U53" si="52">LARGE(Z52:AF52,1)+LARGE(Z52:AF52,2)+LARGE(Z52:AF52,3)+LARGE(Z52:AF52,4)+LARGE(Z52:AF52,5)+LARGE(Z52:AF52,6)</f>
        <v>0</v>
      </c>
      <c r="V52" s="61">
        <f t="shared" si="36"/>
        <v>24</v>
      </c>
      <c r="W52" s="85"/>
      <c r="X52" s="62"/>
      <c r="Y52" s="46"/>
      <c r="Z52" s="63">
        <f t="shared" si="37"/>
        <v>0</v>
      </c>
      <c r="AA52" s="63">
        <f t="shared" si="38"/>
        <v>0</v>
      </c>
      <c r="AB52" s="63">
        <f t="shared" si="39"/>
        <v>0</v>
      </c>
      <c r="AC52" s="63">
        <f t="shared" si="40"/>
        <v>0</v>
      </c>
      <c r="AD52" s="63">
        <f t="shared" si="41"/>
        <v>0</v>
      </c>
      <c r="AE52" s="63">
        <f t="shared" si="42"/>
        <v>0</v>
      </c>
      <c r="AF52" s="63">
        <f t="shared" si="43"/>
        <v>0</v>
      </c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</row>
    <row r="53" spans="1:51" ht="15.75" customHeight="1">
      <c r="A53" s="90">
        <v>25</v>
      </c>
      <c r="B53" s="70"/>
      <c r="C53" s="70"/>
      <c r="D53" s="89"/>
      <c r="E53" s="71"/>
      <c r="F53" s="72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61">
        <f t="shared" si="52"/>
        <v>0</v>
      </c>
      <c r="V53" s="61">
        <f t="shared" si="36"/>
        <v>25</v>
      </c>
      <c r="W53" s="85"/>
      <c r="X53" s="62"/>
      <c r="Y53" s="46"/>
      <c r="Z53" s="63">
        <f t="shared" si="37"/>
        <v>0</v>
      </c>
      <c r="AA53" s="63">
        <f t="shared" si="38"/>
        <v>0</v>
      </c>
      <c r="AB53" s="63">
        <f t="shared" si="39"/>
        <v>0</v>
      </c>
      <c r="AC53" s="63">
        <f t="shared" si="40"/>
        <v>0</v>
      </c>
      <c r="AD53" s="63">
        <f t="shared" si="41"/>
        <v>0</v>
      </c>
      <c r="AE53" s="63">
        <f t="shared" si="42"/>
        <v>0</v>
      </c>
      <c r="AF53" s="63">
        <f t="shared" si="43"/>
        <v>0</v>
      </c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</row>
    <row r="54" spans="1:51" s="77" customFormat="1" ht="15.75" customHeight="1">
      <c r="A54" s="73" t="s">
        <v>228</v>
      </c>
      <c r="B54" s="73"/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85"/>
      <c r="X54" s="62"/>
      <c r="Y54" s="46"/>
      <c r="Z54" s="63"/>
      <c r="AA54" s="63"/>
      <c r="AB54" s="63"/>
      <c r="AC54" s="63"/>
      <c r="AD54" s="63"/>
      <c r="AE54" s="63"/>
      <c r="AF54" s="63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</row>
    <row r="55" spans="1:51" ht="15.75" customHeight="1">
      <c r="A55" s="56">
        <v>1</v>
      </c>
      <c r="B55" s="57" t="s">
        <v>93</v>
      </c>
      <c r="C55" s="57" t="s">
        <v>182</v>
      </c>
      <c r="D55" s="88">
        <v>9785</v>
      </c>
      <c r="E55" s="58">
        <v>2013</v>
      </c>
      <c r="F55" s="59" t="s">
        <v>194</v>
      </c>
      <c r="G55" s="60">
        <v>1</v>
      </c>
      <c r="H55" s="60">
        <f t="shared" ref="H55:H66" si="53">IF(G55=0,0,IF(G55=1,100,IF(G55=2,80,IF(G55=3,65,IF(G55=4,55,IF(G55=5,50,IF(G55=6,45,IF(G55=7,43,50-G55))))))))</f>
        <v>100</v>
      </c>
      <c r="I55" s="60"/>
      <c r="J55" s="60">
        <f t="shared" ref="J55:J66" si="54">IF(I55=0,0,IF(I55=1,100,IF(I55=2,80,IF(I55=3,65,IF(I55=4,55,IF(I55=5,50,IF(I55=6,45,IF(I55=7,43,50-I55))))))))</f>
        <v>0</v>
      </c>
      <c r="K55" s="60"/>
      <c r="L55" s="60">
        <f t="shared" ref="L55:L66" si="55">IF(K55=0,0,IF(K55=1,100,IF(K55=2,80,IF(K55=3,65,IF(K55=4,55,IF(K55=5,50,IF(K55=6,45,IF(K55=7,43,50-K55))))))))</f>
        <v>0</v>
      </c>
      <c r="M55" s="60"/>
      <c r="N55" s="60">
        <f t="shared" ref="N55:N66" si="56">IF(M55=0,0,IF(M55=1,100,IF(M55=2,80,IF(M55=3,65,IF(M55=4,55,IF(M55=5,50,IF(M55=6,45,IF(M55=7,43,50-M55))))))))</f>
        <v>0</v>
      </c>
      <c r="O55" s="60"/>
      <c r="P55" s="60">
        <f t="shared" ref="P55:P66" si="57">IF(O55=0,0,IF(O55=1,100,IF(O55=2,80,IF(O55=3,65,IF(O55=4,55,IF(O55=5,50,IF(O55=6,45,IF(O55=7,43,50-O55))))))))</f>
        <v>0</v>
      </c>
      <c r="Q55" s="60"/>
      <c r="R55" s="60">
        <f t="shared" ref="R55:R66" si="58">IF(Q55=0,0,IF(Q55=1,100,IF(Q55=2,80,IF(Q55=3,65,IF(Q55=4,55,IF(Q55=5,50,IF(Q55=6,45,IF(Q55=7,43,50-Q55))))))))</f>
        <v>0</v>
      </c>
      <c r="S55" s="60"/>
      <c r="T55" s="60">
        <f t="shared" ref="T55:T66" si="59">IF(S55=0,0,IF(S55=1,100,IF(S55=2,80,IF(S55=3,65,IF(S55=4,55,IF(S55=5,50,IF(S55=6,45,IF(S55=7,43,50-S55))))))))</f>
        <v>0</v>
      </c>
      <c r="U55" s="61">
        <f t="shared" ref="U55:U74" si="60">LARGE(Z55:AF55,1)+LARGE(Z55:AF55,2)+LARGE(Z55:AF55,3)+LARGE(Z55:AF55,4)+LARGE(Z55:AF55,5)+LARGE(Z55:AF55,6)</f>
        <v>100</v>
      </c>
      <c r="V55" s="61">
        <f t="shared" ref="V55:V74" si="61">+A55</f>
        <v>1</v>
      </c>
      <c r="W55" s="85">
        <f t="shared" ref="W55:W66" si="62">COUNTBLANK(G55:H55)</f>
        <v>0</v>
      </c>
      <c r="X55" s="62">
        <f t="shared" ref="X55:X66" si="63">ROUND((G55+I55+K55+M55+O55+Q55+S55)/(1-W55),0)</f>
        <v>1</v>
      </c>
      <c r="Y55" s="46"/>
      <c r="Z55" s="63">
        <f t="shared" ref="Z55:Z74" si="64">H55</f>
        <v>100</v>
      </c>
      <c r="AA55" s="63">
        <f t="shared" ref="AA55:AA74" si="65">J55</f>
        <v>0</v>
      </c>
      <c r="AB55" s="63">
        <f t="shared" ref="AB55:AB74" si="66">L55</f>
        <v>0</v>
      </c>
      <c r="AC55" s="63">
        <f t="shared" ref="AC55:AC74" si="67">N55</f>
        <v>0</v>
      </c>
      <c r="AD55" s="63">
        <f t="shared" ref="AD55:AD74" si="68">P55</f>
        <v>0</v>
      </c>
      <c r="AE55" s="63">
        <f t="shared" ref="AE55:AE74" si="69">R55</f>
        <v>0</v>
      </c>
      <c r="AF55" s="63">
        <f t="shared" ref="AF55:AF74" si="70">T55</f>
        <v>0</v>
      </c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</row>
    <row r="56" spans="1:51" ht="15.75" customHeight="1">
      <c r="A56" s="56">
        <v>2</v>
      </c>
      <c r="B56" s="57" t="s">
        <v>45</v>
      </c>
      <c r="C56" s="57" t="s">
        <v>94</v>
      </c>
      <c r="D56" s="88">
        <v>9890</v>
      </c>
      <c r="E56" s="58">
        <v>2013</v>
      </c>
      <c r="F56" s="59" t="s">
        <v>30</v>
      </c>
      <c r="G56" s="60">
        <v>2</v>
      </c>
      <c r="H56" s="60">
        <f t="shared" si="53"/>
        <v>80</v>
      </c>
      <c r="I56" s="60"/>
      <c r="J56" s="60">
        <f t="shared" si="54"/>
        <v>0</v>
      </c>
      <c r="K56" s="60"/>
      <c r="L56" s="60">
        <f t="shared" si="55"/>
        <v>0</v>
      </c>
      <c r="M56" s="60"/>
      <c r="N56" s="60">
        <f t="shared" si="56"/>
        <v>0</v>
      </c>
      <c r="O56" s="60"/>
      <c r="P56" s="60">
        <f t="shared" si="57"/>
        <v>0</v>
      </c>
      <c r="Q56" s="60"/>
      <c r="R56" s="60">
        <f t="shared" si="58"/>
        <v>0</v>
      </c>
      <c r="S56" s="60"/>
      <c r="T56" s="60">
        <f t="shared" si="59"/>
        <v>0</v>
      </c>
      <c r="U56" s="61">
        <f t="shared" si="60"/>
        <v>80</v>
      </c>
      <c r="V56" s="61">
        <f t="shared" si="61"/>
        <v>2</v>
      </c>
      <c r="W56" s="85">
        <f t="shared" si="62"/>
        <v>0</v>
      </c>
      <c r="X56" s="62">
        <f t="shared" si="63"/>
        <v>2</v>
      </c>
      <c r="Y56" s="46"/>
      <c r="Z56" s="63">
        <f t="shared" si="64"/>
        <v>80</v>
      </c>
      <c r="AA56" s="63">
        <f t="shared" si="65"/>
        <v>0</v>
      </c>
      <c r="AB56" s="63">
        <f t="shared" si="66"/>
        <v>0</v>
      </c>
      <c r="AC56" s="63">
        <f t="shared" si="67"/>
        <v>0</v>
      </c>
      <c r="AD56" s="63">
        <f t="shared" si="68"/>
        <v>0</v>
      </c>
      <c r="AE56" s="63">
        <f t="shared" si="69"/>
        <v>0</v>
      </c>
      <c r="AF56" s="63">
        <f t="shared" si="70"/>
        <v>0</v>
      </c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</row>
    <row r="57" spans="1:51" ht="15.75" customHeight="1">
      <c r="A57" s="56">
        <v>3</v>
      </c>
      <c r="B57" s="57" t="s">
        <v>92</v>
      </c>
      <c r="C57" s="57" t="s">
        <v>98</v>
      </c>
      <c r="D57" s="88">
        <v>9987</v>
      </c>
      <c r="E57" s="58">
        <v>2013</v>
      </c>
      <c r="F57" s="59" t="s">
        <v>194</v>
      </c>
      <c r="G57" s="60">
        <v>3</v>
      </c>
      <c r="H57" s="60">
        <f t="shared" si="53"/>
        <v>65</v>
      </c>
      <c r="I57" s="60"/>
      <c r="J57" s="60">
        <f t="shared" si="54"/>
        <v>0</v>
      </c>
      <c r="K57" s="60"/>
      <c r="L57" s="60">
        <f t="shared" si="55"/>
        <v>0</v>
      </c>
      <c r="M57" s="60"/>
      <c r="N57" s="60">
        <f t="shared" si="56"/>
        <v>0</v>
      </c>
      <c r="O57" s="60"/>
      <c r="P57" s="60">
        <f t="shared" si="57"/>
        <v>0</v>
      </c>
      <c r="Q57" s="60"/>
      <c r="R57" s="60">
        <f t="shared" si="58"/>
        <v>0</v>
      </c>
      <c r="S57" s="60"/>
      <c r="T57" s="60">
        <f t="shared" si="59"/>
        <v>0</v>
      </c>
      <c r="U57" s="61">
        <f t="shared" si="60"/>
        <v>65</v>
      </c>
      <c r="V57" s="61">
        <f t="shared" si="61"/>
        <v>3</v>
      </c>
      <c r="W57" s="85">
        <f t="shared" si="62"/>
        <v>0</v>
      </c>
      <c r="X57" s="62">
        <f t="shared" si="63"/>
        <v>3</v>
      </c>
      <c r="Y57" s="46"/>
      <c r="Z57" s="63">
        <f t="shared" si="64"/>
        <v>65</v>
      </c>
      <c r="AA57" s="63">
        <f t="shared" si="65"/>
        <v>0</v>
      </c>
      <c r="AB57" s="63">
        <f t="shared" si="66"/>
        <v>0</v>
      </c>
      <c r="AC57" s="63">
        <f t="shared" si="67"/>
        <v>0</v>
      </c>
      <c r="AD57" s="63">
        <f t="shared" si="68"/>
        <v>0</v>
      </c>
      <c r="AE57" s="63">
        <f t="shared" si="69"/>
        <v>0</v>
      </c>
      <c r="AF57" s="63">
        <f t="shared" si="70"/>
        <v>0</v>
      </c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</row>
    <row r="58" spans="1:51" ht="15.75" customHeight="1">
      <c r="A58" s="56">
        <v>4</v>
      </c>
      <c r="B58" s="57" t="s">
        <v>199</v>
      </c>
      <c r="C58" s="57" t="s">
        <v>123</v>
      </c>
      <c r="D58" s="88">
        <v>9983</v>
      </c>
      <c r="E58" s="58">
        <v>2014</v>
      </c>
      <c r="F58" s="59" t="s">
        <v>43</v>
      </c>
      <c r="G58" s="60">
        <v>4</v>
      </c>
      <c r="H58" s="60">
        <f t="shared" si="53"/>
        <v>55</v>
      </c>
      <c r="I58" s="60"/>
      <c r="J58" s="60">
        <f t="shared" si="54"/>
        <v>0</v>
      </c>
      <c r="K58" s="60"/>
      <c r="L58" s="60">
        <f t="shared" si="55"/>
        <v>0</v>
      </c>
      <c r="M58" s="60"/>
      <c r="N58" s="60">
        <f t="shared" si="56"/>
        <v>0</v>
      </c>
      <c r="O58" s="60"/>
      <c r="P58" s="60">
        <f t="shared" si="57"/>
        <v>0</v>
      </c>
      <c r="Q58" s="60"/>
      <c r="R58" s="60">
        <f t="shared" si="58"/>
        <v>0</v>
      </c>
      <c r="S58" s="60"/>
      <c r="T58" s="60">
        <f t="shared" si="59"/>
        <v>0</v>
      </c>
      <c r="U58" s="61">
        <f t="shared" si="60"/>
        <v>55</v>
      </c>
      <c r="V58" s="61">
        <f t="shared" si="61"/>
        <v>4</v>
      </c>
      <c r="W58" s="85">
        <f t="shared" si="62"/>
        <v>0</v>
      </c>
      <c r="X58" s="62">
        <f t="shared" si="63"/>
        <v>4</v>
      </c>
      <c r="Y58" s="46"/>
      <c r="Z58" s="63">
        <f t="shared" si="64"/>
        <v>55</v>
      </c>
      <c r="AA58" s="63">
        <f t="shared" si="65"/>
        <v>0</v>
      </c>
      <c r="AB58" s="63">
        <f t="shared" si="66"/>
        <v>0</v>
      </c>
      <c r="AC58" s="63">
        <f t="shared" si="67"/>
        <v>0</v>
      </c>
      <c r="AD58" s="63">
        <f t="shared" si="68"/>
        <v>0</v>
      </c>
      <c r="AE58" s="63">
        <f t="shared" si="69"/>
        <v>0</v>
      </c>
      <c r="AF58" s="63">
        <f t="shared" si="70"/>
        <v>0</v>
      </c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</row>
    <row r="59" spans="1:51" ht="15.75" customHeight="1">
      <c r="A59" s="56">
        <v>5</v>
      </c>
      <c r="B59" s="57" t="s">
        <v>46</v>
      </c>
      <c r="C59" s="57" t="s">
        <v>95</v>
      </c>
      <c r="D59" s="88">
        <v>10453</v>
      </c>
      <c r="E59" s="58">
        <v>2013</v>
      </c>
      <c r="F59" s="59" t="s">
        <v>27</v>
      </c>
      <c r="G59" s="60">
        <v>5</v>
      </c>
      <c r="H59" s="60">
        <f t="shared" si="53"/>
        <v>50</v>
      </c>
      <c r="I59" s="60"/>
      <c r="J59" s="60">
        <f t="shared" si="54"/>
        <v>0</v>
      </c>
      <c r="K59" s="60"/>
      <c r="L59" s="60">
        <f t="shared" si="55"/>
        <v>0</v>
      </c>
      <c r="M59" s="60"/>
      <c r="N59" s="60">
        <f t="shared" si="56"/>
        <v>0</v>
      </c>
      <c r="O59" s="60"/>
      <c r="P59" s="60">
        <f t="shared" si="57"/>
        <v>0</v>
      </c>
      <c r="Q59" s="60"/>
      <c r="R59" s="60">
        <f t="shared" si="58"/>
        <v>0</v>
      </c>
      <c r="S59" s="60"/>
      <c r="T59" s="60">
        <f t="shared" si="59"/>
        <v>0</v>
      </c>
      <c r="U59" s="61">
        <f t="shared" si="60"/>
        <v>50</v>
      </c>
      <c r="V59" s="61">
        <f t="shared" si="61"/>
        <v>5</v>
      </c>
      <c r="W59" s="85">
        <f t="shared" si="62"/>
        <v>0</v>
      </c>
      <c r="X59" s="62">
        <f t="shared" si="63"/>
        <v>5</v>
      </c>
      <c r="Y59" s="46"/>
      <c r="Z59" s="63">
        <f t="shared" si="64"/>
        <v>50</v>
      </c>
      <c r="AA59" s="63">
        <f t="shared" si="65"/>
        <v>0</v>
      </c>
      <c r="AB59" s="63">
        <f t="shared" si="66"/>
        <v>0</v>
      </c>
      <c r="AC59" s="63">
        <f t="shared" si="67"/>
        <v>0</v>
      </c>
      <c r="AD59" s="63">
        <f t="shared" si="68"/>
        <v>0</v>
      </c>
      <c r="AE59" s="63">
        <f t="shared" si="69"/>
        <v>0</v>
      </c>
      <c r="AF59" s="63">
        <f t="shared" si="70"/>
        <v>0</v>
      </c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</row>
    <row r="60" spans="1:51" ht="15.75" customHeight="1">
      <c r="A60" s="56">
        <v>6</v>
      </c>
      <c r="B60" s="57" t="s">
        <v>151</v>
      </c>
      <c r="C60" s="57" t="s">
        <v>152</v>
      </c>
      <c r="D60" s="88">
        <v>10454</v>
      </c>
      <c r="E60" s="58">
        <v>2013</v>
      </c>
      <c r="F60" s="59" t="s">
        <v>27</v>
      </c>
      <c r="G60" s="60">
        <v>6</v>
      </c>
      <c r="H60" s="60">
        <f t="shared" si="53"/>
        <v>45</v>
      </c>
      <c r="I60" s="60"/>
      <c r="J60" s="60">
        <f t="shared" si="54"/>
        <v>0</v>
      </c>
      <c r="K60" s="60"/>
      <c r="L60" s="60">
        <f t="shared" si="55"/>
        <v>0</v>
      </c>
      <c r="M60" s="60"/>
      <c r="N60" s="60">
        <f t="shared" si="56"/>
        <v>0</v>
      </c>
      <c r="O60" s="60"/>
      <c r="P60" s="60">
        <f t="shared" si="57"/>
        <v>0</v>
      </c>
      <c r="Q60" s="60"/>
      <c r="R60" s="60">
        <f t="shared" si="58"/>
        <v>0</v>
      </c>
      <c r="S60" s="60"/>
      <c r="T60" s="60">
        <f t="shared" si="59"/>
        <v>0</v>
      </c>
      <c r="U60" s="61">
        <f t="shared" si="60"/>
        <v>45</v>
      </c>
      <c r="V60" s="61">
        <f t="shared" si="61"/>
        <v>6</v>
      </c>
      <c r="W60" s="85">
        <f t="shared" si="62"/>
        <v>0</v>
      </c>
      <c r="X60" s="62">
        <f t="shared" si="63"/>
        <v>6</v>
      </c>
      <c r="Y60" s="46"/>
      <c r="Z60" s="63">
        <f t="shared" si="64"/>
        <v>45</v>
      </c>
      <c r="AA60" s="63">
        <f t="shared" si="65"/>
        <v>0</v>
      </c>
      <c r="AB60" s="63">
        <f t="shared" si="66"/>
        <v>0</v>
      </c>
      <c r="AC60" s="63">
        <f t="shared" si="67"/>
        <v>0</v>
      </c>
      <c r="AD60" s="63">
        <f t="shared" si="68"/>
        <v>0</v>
      </c>
      <c r="AE60" s="63">
        <f t="shared" si="69"/>
        <v>0</v>
      </c>
      <c r="AF60" s="63">
        <f t="shared" si="70"/>
        <v>0</v>
      </c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</row>
    <row r="61" spans="1:51" ht="15.75" customHeight="1">
      <c r="A61" s="56">
        <v>7</v>
      </c>
      <c r="B61" s="57" t="s">
        <v>47</v>
      </c>
      <c r="C61" s="57" t="s">
        <v>96</v>
      </c>
      <c r="D61" s="88">
        <v>10452</v>
      </c>
      <c r="E61" s="58">
        <v>2013</v>
      </c>
      <c r="F61" s="59" t="s">
        <v>27</v>
      </c>
      <c r="G61" s="60">
        <v>7</v>
      </c>
      <c r="H61" s="60">
        <f t="shared" si="53"/>
        <v>43</v>
      </c>
      <c r="I61" s="60"/>
      <c r="J61" s="60">
        <f t="shared" si="54"/>
        <v>0</v>
      </c>
      <c r="K61" s="60"/>
      <c r="L61" s="60">
        <f t="shared" si="55"/>
        <v>0</v>
      </c>
      <c r="M61" s="60"/>
      <c r="N61" s="60">
        <f t="shared" si="56"/>
        <v>0</v>
      </c>
      <c r="O61" s="60"/>
      <c r="P61" s="60">
        <f t="shared" si="57"/>
        <v>0</v>
      </c>
      <c r="Q61" s="60"/>
      <c r="R61" s="60">
        <f t="shared" si="58"/>
        <v>0</v>
      </c>
      <c r="S61" s="60"/>
      <c r="T61" s="60">
        <f t="shared" si="59"/>
        <v>0</v>
      </c>
      <c r="U61" s="61">
        <f t="shared" si="60"/>
        <v>43</v>
      </c>
      <c r="V61" s="61">
        <f t="shared" si="61"/>
        <v>7</v>
      </c>
      <c r="W61" s="85">
        <f t="shared" si="62"/>
        <v>0</v>
      </c>
      <c r="X61" s="62">
        <f t="shared" si="63"/>
        <v>7</v>
      </c>
      <c r="Y61" s="46"/>
      <c r="Z61" s="63">
        <f t="shared" si="64"/>
        <v>43</v>
      </c>
      <c r="AA61" s="63">
        <f t="shared" si="65"/>
        <v>0</v>
      </c>
      <c r="AB61" s="63">
        <f t="shared" si="66"/>
        <v>0</v>
      </c>
      <c r="AC61" s="63">
        <f t="shared" si="67"/>
        <v>0</v>
      </c>
      <c r="AD61" s="63">
        <f t="shared" si="68"/>
        <v>0</v>
      </c>
      <c r="AE61" s="63">
        <f t="shared" si="69"/>
        <v>0</v>
      </c>
      <c r="AF61" s="63">
        <f t="shared" si="70"/>
        <v>0</v>
      </c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</row>
    <row r="62" spans="1:51" ht="15.75" customHeight="1">
      <c r="A62" s="56">
        <v>8</v>
      </c>
      <c r="B62" s="57" t="s">
        <v>53</v>
      </c>
      <c r="C62" s="57" t="s">
        <v>119</v>
      </c>
      <c r="D62" s="88">
        <v>10370</v>
      </c>
      <c r="E62" s="58">
        <v>2014</v>
      </c>
      <c r="F62" s="59" t="s">
        <v>27</v>
      </c>
      <c r="G62" s="60">
        <v>8</v>
      </c>
      <c r="H62" s="60">
        <f t="shared" si="53"/>
        <v>42</v>
      </c>
      <c r="I62" s="60"/>
      <c r="J62" s="60">
        <f t="shared" si="54"/>
        <v>0</v>
      </c>
      <c r="K62" s="60"/>
      <c r="L62" s="60">
        <f t="shared" si="55"/>
        <v>0</v>
      </c>
      <c r="M62" s="60"/>
      <c r="N62" s="60">
        <f t="shared" si="56"/>
        <v>0</v>
      </c>
      <c r="O62" s="60"/>
      <c r="P62" s="60">
        <f t="shared" si="57"/>
        <v>0</v>
      </c>
      <c r="Q62" s="60"/>
      <c r="R62" s="60">
        <f t="shared" si="58"/>
        <v>0</v>
      </c>
      <c r="S62" s="60"/>
      <c r="T62" s="60">
        <f t="shared" si="59"/>
        <v>0</v>
      </c>
      <c r="U62" s="61">
        <f t="shared" si="60"/>
        <v>42</v>
      </c>
      <c r="V62" s="61">
        <f t="shared" si="61"/>
        <v>8</v>
      </c>
      <c r="W62" s="85">
        <f t="shared" si="62"/>
        <v>0</v>
      </c>
      <c r="X62" s="62">
        <f t="shared" si="63"/>
        <v>8</v>
      </c>
      <c r="Y62" s="46"/>
      <c r="Z62" s="63">
        <f t="shared" si="64"/>
        <v>42</v>
      </c>
      <c r="AA62" s="63">
        <f t="shared" si="65"/>
        <v>0</v>
      </c>
      <c r="AB62" s="63">
        <f t="shared" si="66"/>
        <v>0</v>
      </c>
      <c r="AC62" s="63">
        <f t="shared" si="67"/>
        <v>0</v>
      </c>
      <c r="AD62" s="63">
        <f t="shared" si="68"/>
        <v>0</v>
      </c>
      <c r="AE62" s="63">
        <f t="shared" si="69"/>
        <v>0</v>
      </c>
      <c r="AF62" s="63">
        <f t="shared" si="70"/>
        <v>0</v>
      </c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</row>
    <row r="63" spans="1:51" ht="15.75" customHeight="1">
      <c r="A63" s="56">
        <v>9</v>
      </c>
      <c r="B63" s="57" t="s">
        <v>200</v>
      </c>
      <c r="C63" s="57" t="s">
        <v>100</v>
      </c>
      <c r="D63" s="88">
        <v>10209</v>
      </c>
      <c r="E63" s="58">
        <v>2013</v>
      </c>
      <c r="F63" s="59" t="s">
        <v>194</v>
      </c>
      <c r="G63" s="60">
        <v>9</v>
      </c>
      <c r="H63" s="60">
        <f t="shared" si="53"/>
        <v>41</v>
      </c>
      <c r="I63" s="60"/>
      <c r="J63" s="60">
        <f t="shared" si="54"/>
        <v>0</v>
      </c>
      <c r="K63" s="60"/>
      <c r="L63" s="60">
        <f t="shared" si="55"/>
        <v>0</v>
      </c>
      <c r="M63" s="60"/>
      <c r="N63" s="60">
        <f t="shared" si="56"/>
        <v>0</v>
      </c>
      <c r="O63" s="60"/>
      <c r="P63" s="60">
        <f t="shared" si="57"/>
        <v>0</v>
      </c>
      <c r="Q63" s="60"/>
      <c r="R63" s="60">
        <f t="shared" si="58"/>
        <v>0</v>
      </c>
      <c r="S63" s="60"/>
      <c r="T63" s="60">
        <f t="shared" si="59"/>
        <v>0</v>
      </c>
      <c r="U63" s="61">
        <f t="shared" si="60"/>
        <v>41</v>
      </c>
      <c r="V63" s="61">
        <f t="shared" si="61"/>
        <v>9</v>
      </c>
      <c r="W63" s="85">
        <f t="shared" si="62"/>
        <v>0</v>
      </c>
      <c r="X63" s="62">
        <f t="shared" si="63"/>
        <v>9</v>
      </c>
      <c r="Y63" s="46"/>
      <c r="Z63" s="63">
        <f t="shared" si="64"/>
        <v>41</v>
      </c>
      <c r="AA63" s="63">
        <f t="shared" si="65"/>
        <v>0</v>
      </c>
      <c r="AB63" s="63">
        <f t="shared" si="66"/>
        <v>0</v>
      </c>
      <c r="AC63" s="63">
        <f t="shared" si="67"/>
        <v>0</v>
      </c>
      <c r="AD63" s="63">
        <f t="shared" si="68"/>
        <v>0</v>
      </c>
      <c r="AE63" s="63">
        <f t="shared" si="69"/>
        <v>0</v>
      </c>
      <c r="AF63" s="63">
        <f t="shared" si="70"/>
        <v>0</v>
      </c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</row>
    <row r="64" spans="1:51" ht="15.75" customHeight="1">
      <c r="A64" s="56">
        <v>10</v>
      </c>
      <c r="B64" s="57" t="s">
        <v>55</v>
      </c>
      <c r="C64" s="57" t="s">
        <v>120</v>
      </c>
      <c r="D64" s="88">
        <v>10299</v>
      </c>
      <c r="E64" s="58">
        <v>2014</v>
      </c>
      <c r="F64" s="59" t="s">
        <v>28</v>
      </c>
      <c r="G64" s="60">
        <v>10</v>
      </c>
      <c r="H64" s="60">
        <f t="shared" si="53"/>
        <v>40</v>
      </c>
      <c r="I64" s="60"/>
      <c r="J64" s="60">
        <f t="shared" si="54"/>
        <v>0</v>
      </c>
      <c r="K64" s="60"/>
      <c r="L64" s="60">
        <f t="shared" si="55"/>
        <v>0</v>
      </c>
      <c r="M64" s="60"/>
      <c r="N64" s="60">
        <f t="shared" si="56"/>
        <v>0</v>
      </c>
      <c r="O64" s="60"/>
      <c r="P64" s="60">
        <f t="shared" si="57"/>
        <v>0</v>
      </c>
      <c r="Q64" s="60"/>
      <c r="R64" s="60">
        <f t="shared" si="58"/>
        <v>0</v>
      </c>
      <c r="S64" s="60"/>
      <c r="T64" s="60">
        <f t="shared" si="59"/>
        <v>0</v>
      </c>
      <c r="U64" s="61">
        <f t="shared" si="60"/>
        <v>40</v>
      </c>
      <c r="V64" s="61">
        <f t="shared" si="61"/>
        <v>10</v>
      </c>
      <c r="W64" s="85">
        <f t="shared" si="62"/>
        <v>0</v>
      </c>
      <c r="X64" s="62">
        <f t="shared" si="63"/>
        <v>10</v>
      </c>
      <c r="Y64" s="46"/>
      <c r="Z64" s="63">
        <f t="shared" si="64"/>
        <v>40</v>
      </c>
      <c r="AA64" s="63">
        <f t="shared" si="65"/>
        <v>0</v>
      </c>
      <c r="AB64" s="63">
        <f t="shared" si="66"/>
        <v>0</v>
      </c>
      <c r="AC64" s="63">
        <f t="shared" si="67"/>
        <v>0</v>
      </c>
      <c r="AD64" s="63">
        <f t="shared" si="68"/>
        <v>0</v>
      </c>
      <c r="AE64" s="63">
        <f t="shared" si="69"/>
        <v>0</v>
      </c>
      <c r="AF64" s="63">
        <f t="shared" si="70"/>
        <v>0</v>
      </c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</row>
    <row r="65" spans="1:51" ht="15.75" customHeight="1">
      <c r="A65" s="56">
        <v>11</v>
      </c>
      <c r="B65" s="57" t="s">
        <v>149</v>
      </c>
      <c r="C65" s="57" t="s">
        <v>150</v>
      </c>
      <c r="D65" s="88">
        <v>10344</v>
      </c>
      <c r="E65" s="58">
        <v>2013</v>
      </c>
      <c r="F65" s="59" t="s">
        <v>43</v>
      </c>
      <c r="G65" s="60">
        <v>11</v>
      </c>
      <c r="H65" s="60">
        <f t="shared" si="53"/>
        <v>39</v>
      </c>
      <c r="I65" s="60"/>
      <c r="J65" s="60">
        <f t="shared" si="54"/>
        <v>0</v>
      </c>
      <c r="K65" s="60"/>
      <c r="L65" s="60">
        <f t="shared" si="55"/>
        <v>0</v>
      </c>
      <c r="M65" s="60"/>
      <c r="N65" s="60">
        <f t="shared" si="56"/>
        <v>0</v>
      </c>
      <c r="O65" s="60"/>
      <c r="P65" s="60">
        <f t="shared" si="57"/>
        <v>0</v>
      </c>
      <c r="Q65" s="60"/>
      <c r="R65" s="60">
        <f t="shared" si="58"/>
        <v>0</v>
      </c>
      <c r="S65" s="60"/>
      <c r="T65" s="60">
        <f t="shared" si="59"/>
        <v>0</v>
      </c>
      <c r="U65" s="61">
        <f t="shared" si="60"/>
        <v>39</v>
      </c>
      <c r="V65" s="61">
        <f t="shared" si="61"/>
        <v>11</v>
      </c>
      <c r="W65" s="85">
        <f t="shared" si="62"/>
        <v>0</v>
      </c>
      <c r="X65" s="62">
        <f t="shared" si="63"/>
        <v>11</v>
      </c>
      <c r="Y65" s="46"/>
      <c r="Z65" s="63">
        <f t="shared" si="64"/>
        <v>39</v>
      </c>
      <c r="AA65" s="63">
        <f t="shared" si="65"/>
        <v>0</v>
      </c>
      <c r="AB65" s="63">
        <f t="shared" si="66"/>
        <v>0</v>
      </c>
      <c r="AC65" s="63">
        <f t="shared" si="67"/>
        <v>0</v>
      </c>
      <c r="AD65" s="63">
        <f t="shared" si="68"/>
        <v>0</v>
      </c>
      <c r="AE65" s="63">
        <f t="shared" si="69"/>
        <v>0</v>
      </c>
      <c r="AF65" s="63">
        <f t="shared" si="70"/>
        <v>0</v>
      </c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</row>
    <row r="66" spans="1:51" ht="15.75" customHeight="1">
      <c r="A66" s="56">
        <v>12</v>
      </c>
      <c r="B66" s="57" t="s">
        <v>201</v>
      </c>
      <c r="C66" s="57" t="s">
        <v>183</v>
      </c>
      <c r="D66" s="88">
        <v>11012</v>
      </c>
      <c r="E66" s="58">
        <v>2013</v>
      </c>
      <c r="F66" s="59" t="s">
        <v>27</v>
      </c>
      <c r="G66" s="60">
        <v>12</v>
      </c>
      <c r="H66" s="60">
        <f t="shared" si="53"/>
        <v>38</v>
      </c>
      <c r="I66" s="60"/>
      <c r="J66" s="60">
        <f t="shared" si="54"/>
        <v>0</v>
      </c>
      <c r="K66" s="60"/>
      <c r="L66" s="60">
        <f t="shared" si="55"/>
        <v>0</v>
      </c>
      <c r="M66" s="60"/>
      <c r="N66" s="60">
        <f t="shared" si="56"/>
        <v>0</v>
      </c>
      <c r="O66" s="60"/>
      <c r="P66" s="60">
        <f t="shared" si="57"/>
        <v>0</v>
      </c>
      <c r="Q66" s="60"/>
      <c r="R66" s="60">
        <f t="shared" si="58"/>
        <v>0</v>
      </c>
      <c r="S66" s="60"/>
      <c r="T66" s="60">
        <f t="shared" si="59"/>
        <v>0</v>
      </c>
      <c r="U66" s="61">
        <f t="shared" si="60"/>
        <v>38</v>
      </c>
      <c r="V66" s="61">
        <f t="shared" si="61"/>
        <v>12</v>
      </c>
      <c r="W66" s="85">
        <f t="shared" si="62"/>
        <v>0</v>
      </c>
      <c r="X66" s="62">
        <f t="shared" si="63"/>
        <v>12</v>
      </c>
      <c r="Y66" s="46"/>
      <c r="Z66" s="63">
        <f t="shared" si="64"/>
        <v>38</v>
      </c>
      <c r="AA66" s="63">
        <f t="shared" si="65"/>
        <v>0</v>
      </c>
      <c r="AB66" s="63">
        <f t="shared" si="66"/>
        <v>0</v>
      </c>
      <c r="AC66" s="63">
        <f t="shared" si="67"/>
        <v>0</v>
      </c>
      <c r="AD66" s="63">
        <f t="shared" si="68"/>
        <v>0</v>
      </c>
      <c r="AE66" s="63">
        <f t="shared" si="69"/>
        <v>0</v>
      </c>
      <c r="AF66" s="63">
        <f t="shared" si="70"/>
        <v>0</v>
      </c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</row>
    <row r="67" spans="1:51" ht="15.75" customHeight="1">
      <c r="A67" s="56">
        <v>13</v>
      </c>
      <c r="B67" s="57"/>
      <c r="C67" s="57"/>
      <c r="D67" s="88"/>
      <c r="E67" s="58"/>
      <c r="F67" s="59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1">
        <f t="shared" si="60"/>
        <v>0</v>
      </c>
      <c r="V67" s="61">
        <f t="shared" si="61"/>
        <v>13</v>
      </c>
      <c r="W67" s="85"/>
      <c r="X67" s="62"/>
      <c r="Y67" s="46"/>
      <c r="Z67" s="63">
        <f t="shared" si="64"/>
        <v>0</v>
      </c>
      <c r="AA67" s="63">
        <f t="shared" si="65"/>
        <v>0</v>
      </c>
      <c r="AB67" s="63">
        <f t="shared" si="66"/>
        <v>0</v>
      </c>
      <c r="AC67" s="63">
        <f t="shared" si="67"/>
        <v>0</v>
      </c>
      <c r="AD67" s="63">
        <f t="shared" si="68"/>
        <v>0</v>
      </c>
      <c r="AE67" s="63">
        <f t="shared" si="69"/>
        <v>0</v>
      </c>
      <c r="AF67" s="63">
        <f t="shared" si="70"/>
        <v>0</v>
      </c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</row>
    <row r="68" spans="1:51" ht="15.75" customHeight="1">
      <c r="A68" s="56">
        <v>14</v>
      </c>
      <c r="B68" s="57"/>
      <c r="C68" s="57"/>
      <c r="D68" s="88"/>
      <c r="E68" s="58"/>
      <c r="F68" s="59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>
        <f t="shared" si="60"/>
        <v>0</v>
      </c>
      <c r="V68" s="61">
        <f t="shared" si="61"/>
        <v>14</v>
      </c>
      <c r="W68" s="85"/>
      <c r="X68" s="62"/>
      <c r="Y68" s="46"/>
      <c r="Z68" s="63">
        <f t="shared" si="64"/>
        <v>0</v>
      </c>
      <c r="AA68" s="63">
        <f t="shared" si="65"/>
        <v>0</v>
      </c>
      <c r="AB68" s="63">
        <f t="shared" si="66"/>
        <v>0</v>
      </c>
      <c r="AC68" s="63">
        <f t="shared" si="67"/>
        <v>0</v>
      </c>
      <c r="AD68" s="63">
        <f t="shared" si="68"/>
        <v>0</v>
      </c>
      <c r="AE68" s="63">
        <f t="shared" si="69"/>
        <v>0</v>
      </c>
      <c r="AF68" s="63">
        <f t="shared" si="70"/>
        <v>0</v>
      </c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</row>
    <row r="69" spans="1:51" ht="15.75" customHeight="1">
      <c r="A69" s="56">
        <v>15</v>
      </c>
      <c r="B69" s="57"/>
      <c r="C69" s="57"/>
      <c r="D69" s="88"/>
      <c r="E69" s="58"/>
      <c r="F69" s="59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>
        <f t="shared" si="60"/>
        <v>0</v>
      </c>
      <c r="V69" s="61">
        <f t="shared" si="61"/>
        <v>15</v>
      </c>
      <c r="W69" s="85"/>
      <c r="X69" s="62"/>
      <c r="Y69" s="46"/>
      <c r="Z69" s="63">
        <f t="shared" si="64"/>
        <v>0</v>
      </c>
      <c r="AA69" s="63">
        <f t="shared" si="65"/>
        <v>0</v>
      </c>
      <c r="AB69" s="63">
        <f t="shared" si="66"/>
        <v>0</v>
      </c>
      <c r="AC69" s="63">
        <f t="shared" si="67"/>
        <v>0</v>
      </c>
      <c r="AD69" s="63">
        <f t="shared" si="68"/>
        <v>0</v>
      </c>
      <c r="AE69" s="63">
        <f t="shared" si="69"/>
        <v>0</v>
      </c>
      <c r="AF69" s="63">
        <f t="shared" si="70"/>
        <v>0</v>
      </c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</row>
    <row r="70" spans="1:51" ht="15.75" customHeight="1">
      <c r="A70" s="56">
        <v>16</v>
      </c>
      <c r="B70" s="57"/>
      <c r="C70" s="57"/>
      <c r="D70" s="88"/>
      <c r="E70" s="58"/>
      <c r="F70" s="59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>
        <f t="shared" si="60"/>
        <v>0</v>
      </c>
      <c r="V70" s="61">
        <f t="shared" si="61"/>
        <v>16</v>
      </c>
      <c r="W70" s="85"/>
      <c r="X70" s="62"/>
      <c r="Y70" s="46"/>
      <c r="Z70" s="63">
        <f t="shared" si="64"/>
        <v>0</v>
      </c>
      <c r="AA70" s="63">
        <f t="shared" si="65"/>
        <v>0</v>
      </c>
      <c r="AB70" s="63">
        <f t="shared" si="66"/>
        <v>0</v>
      </c>
      <c r="AC70" s="63">
        <f t="shared" si="67"/>
        <v>0</v>
      </c>
      <c r="AD70" s="63">
        <f t="shared" si="68"/>
        <v>0</v>
      </c>
      <c r="AE70" s="63">
        <f t="shared" si="69"/>
        <v>0</v>
      </c>
      <c r="AF70" s="63">
        <f t="shared" si="70"/>
        <v>0</v>
      </c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</row>
    <row r="71" spans="1:51" ht="15.75" customHeight="1">
      <c r="A71" s="56">
        <v>17</v>
      </c>
      <c r="B71" s="57"/>
      <c r="C71" s="57"/>
      <c r="D71" s="88"/>
      <c r="E71" s="58"/>
      <c r="F71" s="59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>
        <f t="shared" si="60"/>
        <v>0</v>
      </c>
      <c r="V71" s="61">
        <f t="shared" si="61"/>
        <v>17</v>
      </c>
      <c r="W71" s="85"/>
      <c r="X71" s="62"/>
      <c r="Y71" s="46"/>
      <c r="Z71" s="63">
        <f t="shared" si="64"/>
        <v>0</v>
      </c>
      <c r="AA71" s="63">
        <f t="shared" si="65"/>
        <v>0</v>
      </c>
      <c r="AB71" s="63">
        <f t="shared" si="66"/>
        <v>0</v>
      </c>
      <c r="AC71" s="63">
        <f t="shared" si="67"/>
        <v>0</v>
      </c>
      <c r="AD71" s="63">
        <f t="shared" si="68"/>
        <v>0</v>
      </c>
      <c r="AE71" s="63">
        <f t="shared" si="69"/>
        <v>0</v>
      </c>
      <c r="AF71" s="63">
        <f t="shared" si="70"/>
        <v>0</v>
      </c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</row>
    <row r="72" spans="1:51" ht="15.75" customHeight="1">
      <c r="A72" s="56">
        <v>18</v>
      </c>
      <c r="B72" s="57"/>
      <c r="C72" s="57"/>
      <c r="D72" s="88"/>
      <c r="E72" s="58"/>
      <c r="F72" s="59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1">
        <f t="shared" si="60"/>
        <v>0</v>
      </c>
      <c r="V72" s="61">
        <f t="shared" si="61"/>
        <v>18</v>
      </c>
      <c r="W72" s="85"/>
      <c r="X72" s="62"/>
      <c r="Y72" s="46"/>
      <c r="Z72" s="63">
        <f t="shared" si="64"/>
        <v>0</v>
      </c>
      <c r="AA72" s="63">
        <f t="shared" si="65"/>
        <v>0</v>
      </c>
      <c r="AB72" s="63">
        <f t="shared" si="66"/>
        <v>0</v>
      </c>
      <c r="AC72" s="63">
        <f t="shared" si="67"/>
        <v>0</v>
      </c>
      <c r="AD72" s="63">
        <f t="shared" si="68"/>
        <v>0</v>
      </c>
      <c r="AE72" s="63">
        <f t="shared" si="69"/>
        <v>0</v>
      </c>
      <c r="AF72" s="63">
        <f t="shared" si="70"/>
        <v>0</v>
      </c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</row>
    <row r="73" spans="1:51" ht="15.75" customHeight="1">
      <c r="A73" s="56">
        <v>19</v>
      </c>
      <c r="B73" s="57"/>
      <c r="C73" s="57"/>
      <c r="D73" s="88"/>
      <c r="E73" s="58"/>
      <c r="F73" s="59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1">
        <f t="shared" si="60"/>
        <v>0</v>
      </c>
      <c r="V73" s="61">
        <f t="shared" si="61"/>
        <v>19</v>
      </c>
      <c r="W73" s="85"/>
      <c r="X73" s="62"/>
      <c r="Y73" s="46"/>
      <c r="Z73" s="63">
        <f t="shared" si="64"/>
        <v>0</v>
      </c>
      <c r="AA73" s="63">
        <f t="shared" si="65"/>
        <v>0</v>
      </c>
      <c r="AB73" s="63">
        <f t="shared" si="66"/>
        <v>0</v>
      </c>
      <c r="AC73" s="63">
        <f t="shared" si="67"/>
        <v>0</v>
      </c>
      <c r="AD73" s="63">
        <f t="shared" si="68"/>
        <v>0</v>
      </c>
      <c r="AE73" s="63">
        <f t="shared" si="69"/>
        <v>0</v>
      </c>
      <c r="AF73" s="63">
        <f t="shared" si="70"/>
        <v>0</v>
      </c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</row>
    <row r="74" spans="1:51" ht="15.75" customHeight="1">
      <c r="A74" s="56">
        <v>20</v>
      </c>
      <c r="B74" s="57"/>
      <c r="C74" s="57"/>
      <c r="D74" s="88"/>
      <c r="E74" s="58"/>
      <c r="F74" s="59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1">
        <f t="shared" si="60"/>
        <v>0</v>
      </c>
      <c r="V74" s="61">
        <f t="shared" si="61"/>
        <v>20</v>
      </c>
      <c r="W74" s="85"/>
      <c r="X74" s="62"/>
      <c r="Y74" s="46"/>
      <c r="Z74" s="63">
        <f t="shared" si="64"/>
        <v>0</v>
      </c>
      <c r="AA74" s="63">
        <f t="shared" si="65"/>
        <v>0</v>
      </c>
      <c r="AB74" s="63">
        <f t="shared" si="66"/>
        <v>0</v>
      </c>
      <c r="AC74" s="63">
        <f t="shared" si="67"/>
        <v>0</v>
      </c>
      <c r="AD74" s="63">
        <f t="shared" si="68"/>
        <v>0</v>
      </c>
      <c r="AE74" s="63">
        <f t="shared" si="69"/>
        <v>0</v>
      </c>
      <c r="AF74" s="63">
        <f t="shared" si="70"/>
        <v>0</v>
      </c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</row>
    <row r="75" spans="1:51" s="77" customFormat="1" ht="15.75" customHeight="1">
      <c r="A75" s="73" t="s">
        <v>229</v>
      </c>
      <c r="B75" s="73"/>
      <c r="C75" s="7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85"/>
      <c r="X75" s="62"/>
      <c r="Y75" s="46"/>
      <c r="Z75" s="63"/>
      <c r="AA75" s="63"/>
      <c r="AB75" s="63"/>
      <c r="AC75" s="63"/>
      <c r="AD75" s="63"/>
      <c r="AE75" s="63"/>
      <c r="AF75" s="63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</row>
    <row r="76" spans="1:51" ht="15.75" customHeight="1">
      <c r="A76" s="56">
        <v>1</v>
      </c>
      <c r="B76" s="57" t="s">
        <v>155</v>
      </c>
      <c r="C76" s="57" t="s">
        <v>86</v>
      </c>
      <c r="D76" s="88">
        <v>9908</v>
      </c>
      <c r="E76" s="58">
        <v>2013</v>
      </c>
      <c r="F76" s="59" t="s">
        <v>27</v>
      </c>
      <c r="G76" s="60">
        <v>1</v>
      </c>
      <c r="H76" s="60">
        <f t="shared" ref="H76:H93" si="71">IF(G76=0,0,IF(G76=1,100,IF(G76=2,80,IF(G76=3,65,IF(G76=4,55,IF(G76=5,50,IF(G76=6,45,IF(G76=7,43,50-G76))))))))</f>
        <v>100</v>
      </c>
      <c r="I76" s="60"/>
      <c r="J76" s="60">
        <f t="shared" ref="J76:J90" si="72">IF(I76=0,0,IF(I76=1,100,IF(I76=2,80,IF(I76=3,65,IF(I76=4,55,IF(I76=5,50,IF(I76=6,45,IF(I76=7,43,50-I76))))))))</f>
        <v>0</v>
      </c>
      <c r="K76" s="60"/>
      <c r="L76" s="60">
        <f t="shared" ref="L76:L90" si="73">IF(K76=0,0,IF(K76=1,100,IF(K76=2,80,IF(K76=3,65,IF(K76=4,55,IF(K76=5,50,IF(K76=6,45,IF(K76=7,43,50-K76))))))))</f>
        <v>0</v>
      </c>
      <c r="M76" s="60"/>
      <c r="N76" s="60">
        <f t="shared" ref="N76:N90" si="74">IF(M76=0,0,IF(M76=1,100,IF(M76=2,80,IF(M76=3,65,IF(M76=4,55,IF(M76=5,50,IF(M76=6,45,IF(M76=7,43,50-M76))))))))</f>
        <v>0</v>
      </c>
      <c r="O76" s="60"/>
      <c r="P76" s="60">
        <f t="shared" ref="P76:P90" si="75">IF(O76=0,0,IF(O76=1,100,IF(O76=2,80,IF(O76=3,65,IF(O76=4,55,IF(O76=5,50,IF(O76=6,45,IF(O76=7,43,50-O76))))))))</f>
        <v>0</v>
      </c>
      <c r="Q76" s="60"/>
      <c r="R76" s="60">
        <f t="shared" ref="R76:R90" si="76">IF(Q76=0,0,IF(Q76=1,100,IF(Q76=2,80,IF(Q76=3,65,IF(Q76=4,55,IF(Q76=5,50,IF(Q76=6,45,IF(Q76=7,43,50-Q76))))))))</f>
        <v>0</v>
      </c>
      <c r="S76" s="60"/>
      <c r="T76" s="60">
        <f t="shared" ref="T76:T90" si="77">IF(S76=0,0,IF(S76=1,100,IF(S76=2,80,IF(S76=3,65,IF(S76=4,55,IF(S76=5,50,IF(S76=6,45,IF(S76=7,43,50-S76))))))))</f>
        <v>0</v>
      </c>
      <c r="U76" s="61">
        <f t="shared" ref="U76:U93" si="78">LARGE(Z76:AF76,1)+LARGE(Z76:AF76,2)+LARGE(Z76:AF76,3)+LARGE(Z76:AF76,4)+LARGE(Z76:AF76,5)+LARGE(Z76:AF76,6)</f>
        <v>100</v>
      </c>
      <c r="V76" s="61">
        <f t="shared" ref="V76:V92" si="79">+A76</f>
        <v>1</v>
      </c>
      <c r="W76" s="85">
        <f>COUNTBLANK(G76:H76)</f>
        <v>0</v>
      </c>
      <c r="X76" s="62">
        <f t="shared" ref="X76" si="80">ROUND((G76+I76+K76+M76+O76+Q76+S76)/(1-W76),0)</f>
        <v>1</v>
      </c>
      <c r="Y76" s="46"/>
      <c r="Z76" s="63">
        <f t="shared" ref="Z76:Z92" si="81">H76</f>
        <v>100</v>
      </c>
      <c r="AA76" s="63">
        <f t="shared" ref="AA76:AA92" si="82">J76</f>
        <v>0</v>
      </c>
      <c r="AB76" s="63">
        <f t="shared" ref="AB76:AB92" si="83">L76</f>
        <v>0</v>
      </c>
      <c r="AC76" s="63">
        <f t="shared" ref="AC76:AC92" si="84">N76</f>
        <v>0</v>
      </c>
      <c r="AD76" s="63">
        <f t="shared" ref="AD76:AD92" si="85">P76</f>
        <v>0</v>
      </c>
      <c r="AE76" s="63">
        <f t="shared" ref="AE76:AE92" si="86">R76</f>
        <v>0</v>
      </c>
      <c r="AF76" s="63">
        <f t="shared" ref="AF76:AF92" si="87">T76</f>
        <v>0</v>
      </c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</row>
    <row r="77" spans="1:51" ht="15.75" customHeight="1">
      <c r="A77" s="56">
        <v>2</v>
      </c>
      <c r="B77" s="57" t="s">
        <v>72</v>
      </c>
      <c r="C77" s="57" t="s">
        <v>130</v>
      </c>
      <c r="D77" s="88">
        <v>10525</v>
      </c>
      <c r="E77" s="58">
        <v>2014</v>
      </c>
      <c r="F77" s="59" t="s">
        <v>193</v>
      </c>
      <c r="G77" s="60">
        <v>2</v>
      </c>
      <c r="H77" s="60">
        <f t="shared" si="71"/>
        <v>80</v>
      </c>
      <c r="I77" s="60"/>
      <c r="J77" s="60">
        <f t="shared" si="72"/>
        <v>0</v>
      </c>
      <c r="K77" s="60"/>
      <c r="L77" s="60">
        <f t="shared" si="73"/>
        <v>0</v>
      </c>
      <c r="M77" s="60"/>
      <c r="N77" s="60">
        <f t="shared" si="74"/>
        <v>0</v>
      </c>
      <c r="O77" s="60"/>
      <c r="P77" s="60">
        <f t="shared" si="75"/>
        <v>0</v>
      </c>
      <c r="Q77" s="60"/>
      <c r="R77" s="60">
        <f t="shared" si="76"/>
        <v>0</v>
      </c>
      <c r="S77" s="60"/>
      <c r="T77" s="60">
        <f t="shared" si="77"/>
        <v>0</v>
      </c>
      <c r="U77" s="61">
        <f t="shared" si="78"/>
        <v>80</v>
      </c>
      <c r="V77" s="61">
        <f t="shared" si="79"/>
        <v>2</v>
      </c>
      <c r="W77" s="85">
        <f t="shared" ref="W77:W93" si="88">COUNTBLANK(G77:H77)</f>
        <v>0</v>
      </c>
      <c r="X77" s="62">
        <f t="shared" ref="X77:X93" si="89">ROUND((G77+I77+K77+M77+O77+Q77+S77)/(1-W77),0)</f>
        <v>2</v>
      </c>
      <c r="Y77" s="46"/>
      <c r="Z77" s="63">
        <f t="shared" si="81"/>
        <v>80</v>
      </c>
      <c r="AA77" s="63">
        <f t="shared" si="82"/>
        <v>0</v>
      </c>
      <c r="AB77" s="63">
        <f t="shared" si="83"/>
        <v>0</v>
      </c>
      <c r="AC77" s="63">
        <f t="shared" si="84"/>
        <v>0</v>
      </c>
      <c r="AD77" s="63">
        <f t="shared" si="85"/>
        <v>0</v>
      </c>
      <c r="AE77" s="63">
        <f t="shared" si="86"/>
        <v>0</v>
      </c>
      <c r="AF77" s="63">
        <f t="shared" si="87"/>
        <v>0</v>
      </c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</row>
    <row r="78" spans="1:51" ht="15.75" customHeight="1">
      <c r="A78" s="56">
        <v>3</v>
      </c>
      <c r="B78" s="57" t="s">
        <v>33</v>
      </c>
      <c r="C78" s="57" t="s">
        <v>107</v>
      </c>
      <c r="D78" s="88">
        <v>10066</v>
      </c>
      <c r="E78" s="58">
        <v>2013</v>
      </c>
      <c r="F78" s="59" t="s">
        <v>27</v>
      </c>
      <c r="G78" s="60">
        <v>3</v>
      </c>
      <c r="H78" s="60">
        <f t="shared" si="71"/>
        <v>65</v>
      </c>
      <c r="I78" s="60"/>
      <c r="J78" s="60">
        <f t="shared" si="72"/>
        <v>0</v>
      </c>
      <c r="K78" s="60"/>
      <c r="L78" s="60">
        <f t="shared" si="73"/>
        <v>0</v>
      </c>
      <c r="M78" s="60"/>
      <c r="N78" s="60">
        <f t="shared" si="74"/>
        <v>0</v>
      </c>
      <c r="O78" s="60"/>
      <c r="P78" s="60">
        <f t="shared" si="75"/>
        <v>0</v>
      </c>
      <c r="Q78" s="60"/>
      <c r="R78" s="60">
        <f t="shared" si="76"/>
        <v>0</v>
      </c>
      <c r="S78" s="60"/>
      <c r="T78" s="60">
        <f t="shared" si="77"/>
        <v>0</v>
      </c>
      <c r="U78" s="61">
        <f t="shared" si="78"/>
        <v>65</v>
      </c>
      <c r="V78" s="61">
        <f t="shared" si="79"/>
        <v>3</v>
      </c>
      <c r="W78" s="85">
        <f t="shared" si="88"/>
        <v>0</v>
      </c>
      <c r="X78" s="62">
        <f t="shared" si="89"/>
        <v>3</v>
      </c>
      <c r="Y78" s="46"/>
      <c r="Z78" s="63">
        <f t="shared" si="81"/>
        <v>65</v>
      </c>
      <c r="AA78" s="63">
        <f t="shared" si="82"/>
        <v>0</v>
      </c>
      <c r="AB78" s="63">
        <f t="shared" si="83"/>
        <v>0</v>
      </c>
      <c r="AC78" s="63">
        <f t="shared" si="84"/>
        <v>0</v>
      </c>
      <c r="AD78" s="63">
        <f t="shared" si="85"/>
        <v>0</v>
      </c>
      <c r="AE78" s="63">
        <f t="shared" si="86"/>
        <v>0</v>
      </c>
      <c r="AF78" s="63">
        <f t="shared" si="87"/>
        <v>0</v>
      </c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</row>
    <row r="79" spans="1:51" ht="15.75" customHeight="1">
      <c r="A79" s="56">
        <v>4</v>
      </c>
      <c r="B79" s="57" t="s">
        <v>106</v>
      </c>
      <c r="C79" s="57" t="s">
        <v>118</v>
      </c>
      <c r="D79" s="88">
        <v>9950</v>
      </c>
      <c r="E79" s="58">
        <v>2013</v>
      </c>
      <c r="F79" s="59" t="s">
        <v>194</v>
      </c>
      <c r="G79" s="60">
        <v>4</v>
      </c>
      <c r="H79" s="60">
        <f t="shared" si="71"/>
        <v>55</v>
      </c>
      <c r="I79" s="60"/>
      <c r="J79" s="60">
        <f t="shared" si="72"/>
        <v>0</v>
      </c>
      <c r="K79" s="60"/>
      <c r="L79" s="60">
        <f t="shared" si="73"/>
        <v>0</v>
      </c>
      <c r="M79" s="60"/>
      <c r="N79" s="60">
        <f t="shared" si="74"/>
        <v>0</v>
      </c>
      <c r="O79" s="60"/>
      <c r="P79" s="60">
        <f t="shared" si="75"/>
        <v>0</v>
      </c>
      <c r="Q79" s="60"/>
      <c r="R79" s="60">
        <f t="shared" si="76"/>
        <v>0</v>
      </c>
      <c r="S79" s="60"/>
      <c r="T79" s="60">
        <f t="shared" si="77"/>
        <v>0</v>
      </c>
      <c r="U79" s="61">
        <f t="shared" si="78"/>
        <v>55</v>
      </c>
      <c r="V79" s="61">
        <f t="shared" si="79"/>
        <v>4</v>
      </c>
      <c r="W79" s="85">
        <f t="shared" si="88"/>
        <v>0</v>
      </c>
      <c r="X79" s="62">
        <f t="shared" si="89"/>
        <v>4</v>
      </c>
      <c r="Y79" s="46"/>
      <c r="Z79" s="63">
        <f t="shared" si="81"/>
        <v>55</v>
      </c>
      <c r="AA79" s="63">
        <f t="shared" si="82"/>
        <v>0</v>
      </c>
      <c r="AB79" s="63">
        <f t="shared" si="83"/>
        <v>0</v>
      </c>
      <c r="AC79" s="63">
        <f t="shared" si="84"/>
        <v>0</v>
      </c>
      <c r="AD79" s="63">
        <f t="shared" si="85"/>
        <v>0</v>
      </c>
      <c r="AE79" s="63">
        <f t="shared" si="86"/>
        <v>0</v>
      </c>
      <c r="AF79" s="63">
        <f t="shared" si="87"/>
        <v>0</v>
      </c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</row>
    <row r="80" spans="1:51" ht="15.75" customHeight="1">
      <c r="A80" s="56">
        <v>5</v>
      </c>
      <c r="B80" s="57" t="s">
        <v>203</v>
      </c>
      <c r="C80" s="57" t="s">
        <v>139</v>
      </c>
      <c r="D80" s="88">
        <v>10315</v>
      </c>
      <c r="E80" s="58">
        <v>2014</v>
      </c>
      <c r="F80" s="59" t="s">
        <v>26</v>
      </c>
      <c r="G80" s="60">
        <v>5</v>
      </c>
      <c r="H80" s="60">
        <f t="shared" si="71"/>
        <v>50</v>
      </c>
      <c r="I80" s="60"/>
      <c r="J80" s="60">
        <f t="shared" si="72"/>
        <v>0</v>
      </c>
      <c r="K80" s="60"/>
      <c r="L80" s="60">
        <f t="shared" si="73"/>
        <v>0</v>
      </c>
      <c r="M80" s="60"/>
      <c r="N80" s="60">
        <f t="shared" si="74"/>
        <v>0</v>
      </c>
      <c r="O80" s="60"/>
      <c r="P80" s="60">
        <f t="shared" si="75"/>
        <v>0</v>
      </c>
      <c r="Q80" s="60"/>
      <c r="R80" s="60">
        <f t="shared" si="76"/>
        <v>0</v>
      </c>
      <c r="S80" s="60"/>
      <c r="T80" s="60">
        <f t="shared" si="77"/>
        <v>0</v>
      </c>
      <c r="U80" s="61">
        <f t="shared" si="78"/>
        <v>50</v>
      </c>
      <c r="V80" s="61">
        <f t="shared" si="79"/>
        <v>5</v>
      </c>
      <c r="W80" s="85">
        <f t="shared" si="88"/>
        <v>0</v>
      </c>
      <c r="X80" s="62">
        <f t="shared" si="89"/>
        <v>5</v>
      </c>
      <c r="Y80" s="46"/>
      <c r="Z80" s="63">
        <f t="shared" si="81"/>
        <v>50</v>
      </c>
      <c r="AA80" s="63">
        <f t="shared" si="82"/>
        <v>0</v>
      </c>
      <c r="AB80" s="63">
        <f t="shared" si="83"/>
        <v>0</v>
      </c>
      <c r="AC80" s="63">
        <f t="shared" si="84"/>
        <v>0</v>
      </c>
      <c r="AD80" s="63">
        <f t="shared" si="85"/>
        <v>0</v>
      </c>
      <c r="AE80" s="63">
        <f t="shared" si="86"/>
        <v>0</v>
      </c>
      <c r="AF80" s="63">
        <f t="shared" si="87"/>
        <v>0</v>
      </c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</row>
    <row r="81" spans="1:51" ht="15.75" customHeight="1">
      <c r="A81" s="56">
        <v>6</v>
      </c>
      <c r="B81" s="57" t="s">
        <v>59</v>
      </c>
      <c r="C81" s="57" t="s">
        <v>129</v>
      </c>
      <c r="D81" s="88">
        <v>10275</v>
      </c>
      <c r="E81" s="58">
        <v>2014</v>
      </c>
      <c r="F81" s="59" t="s">
        <v>29</v>
      </c>
      <c r="G81" s="60">
        <v>6</v>
      </c>
      <c r="H81" s="60">
        <f t="shared" si="71"/>
        <v>45</v>
      </c>
      <c r="I81" s="60"/>
      <c r="J81" s="60">
        <f t="shared" si="72"/>
        <v>0</v>
      </c>
      <c r="K81" s="60"/>
      <c r="L81" s="60">
        <f t="shared" si="73"/>
        <v>0</v>
      </c>
      <c r="M81" s="60"/>
      <c r="N81" s="60">
        <f t="shared" si="74"/>
        <v>0</v>
      </c>
      <c r="O81" s="60"/>
      <c r="P81" s="60">
        <f t="shared" si="75"/>
        <v>0</v>
      </c>
      <c r="Q81" s="60"/>
      <c r="R81" s="60">
        <f t="shared" si="76"/>
        <v>0</v>
      </c>
      <c r="S81" s="60"/>
      <c r="T81" s="60">
        <f t="shared" si="77"/>
        <v>0</v>
      </c>
      <c r="U81" s="61">
        <f t="shared" si="78"/>
        <v>45</v>
      </c>
      <c r="V81" s="61">
        <f t="shared" si="79"/>
        <v>6</v>
      </c>
      <c r="W81" s="85">
        <f t="shared" si="88"/>
        <v>0</v>
      </c>
      <c r="X81" s="62">
        <f t="shared" si="89"/>
        <v>6</v>
      </c>
      <c r="Y81" s="46"/>
      <c r="Z81" s="63">
        <f t="shared" si="81"/>
        <v>45</v>
      </c>
      <c r="AA81" s="63">
        <f t="shared" si="82"/>
        <v>0</v>
      </c>
      <c r="AB81" s="63">
        <f t="shared" si="83"/>
        <v>0</v>
      </c>
      <c r="AC81" s="63">
        <f t="shared" si="84"/>
        <v>0</v>
      </c>
      <c r="AD81" s="63">
        <f t="shared" si="85"/>
        <v>0</v>
      </c>
      <c r="AE81" s="63">
        <f t="shared" si="86"/>
        <v>0</v>
      </c>
      <c r="AF81" s="63">
        <f t="shared" si="87"/>
        <v>0</v>
      </c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</row>
    <row r="82" spans="1:51" ht="15.75" customHeight="1">
      <c r="A82" s="56">
        <v>7</v>
      </c>
      <c r="B82" s="57" t="s">
        <v>202</v>
      </c>
      <c r="C82" s="57" t="s">
        <v>133</v>
      </c>
      <c r="D82" s="88">
        <v>10203</v>
      </c>
      <c r="E82" s="58">
        <v>2014</v>
      </c>
      <c r="F82" s="59" t="s">
        <v>43</v>
      </c>
      <c r="G82" s="60">
        <v>7</v>
      </c>
      <c r="H82" s="60">
        <f t="shared" si="71"/>
        <v>43</v>
      </c>
      <c r="I82" s="60"/>
      <c r="J82" s="60">
        <f t="shared" si="72"/>
        <v>0</v>
      </c>
      <c r="K82" s="60"/>
      <c r="L82" s="60">
        <f t="shared" si="73"/>
        <v>0</v>
      </c>
      <c r="M82" s="60"/>
      <c r="N82" s="60">
        <f t="shared" si="74"/>
        <v>0</v>
      </c>
      <c r="O82" s="60"/>
      <c r="P82" s="60">
        <f t="shared" si="75"/>
        <v>0</v>
      </c>
      <c r="Q82" s="60"/>
      <c r="R82" s="60">
        <f t="shared" si="76"/>
        <v>0</v>
      </c>
      <c r="S82" s="60"/>
      <c r="T82" s="60">
        <f t="shared" si="77"/>
        <v>0</v>
      </c>
      <c r="U82" s="61">
        <f t="shared" si="78"/>
        <v>43</v>
      </c>
      <c r="V82" s="61">
        <f t="shared" si="79"/>
        <v>7</v>
      </c>
      <c r="W82" s="85">
        <f t="shared" si="88"/>
        <v>0</v>
      </c>
      <c r="X82" s="62">
        <f t="shared" si="89"/>
        <v>7</v>
      </c>
      <c r="Y82" s="46"/>
      <c r="Z82" s="63">
        <f t="shared" si="81"/>
        <v>43</v>
      </c>
      <c r="AA82" s="63">
        <f t="shared" si="82"/>
        <v>0</v>
      </c>
      <c r="AB82" s="63">
        <f t="shared" si="83"/>
        <v>0</v>
      </c>
      <c r="AC82" s="63">
        <f t="shared" si="84"/>
        <v>0</v>
      </c>
      <c r="AD82" s="63">
        <f t="shared" si="85"/>
        <v>0</v>
      </c>
      <c r="AE82" s="63">
        <f t="shared" si="86"/>
        <v>0</v>
      </c>
      <c r="AF82" s="63">
        <f t="shared" si="87"/>
        <v>0</v>
      </c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</row>
    <row r="83" spans="1:51" ht="15.75" customHeight="1">
      <c r="A83" s="56">
        <v>8</v>
      </c>
      <c r="B83" s="57" t="s">
        <v>124</v>
      </c>
      <c r="C83" s="57" t="s">
        <v>131</v>
      </c>
      <c r="D83" s="88">
        <v>10394</v>
      </c>
      <c r="E83" s="58">
        <v>2014</v>
      </c>
      <c r="F83" s="59" t="s">
        <v>28</v>
      </c>
      <c r="G83" s="60">
        <v>8</v>
      </c>
      <c r="H83" s="60">
        <f t="shared" si="71"/>
        <v>42</v>
      </c>
      <c r="I83" s="60"/>
      <c r="J83" s="60">
        <f t="shared" si="72"/>
        <v>0</v>
      </c>
      <c r="K83" s="60"/>
      <c r="L83" s="60">
        <f t="shared" si="73"/>
        <v>0</v>
      </c>
      <c r="M83" s="60"/>
      <c r="N83" s="60">
        <f t="shared" si="74"/>
        <v>0</v>
      </c>
      <c r="O83" s="60"/>
      <c r="P83" s="60">
        <f t="shared" si="75"/>
        <v>0</v>
      </c>
      <c r="Q83" s="60"/>
      <c r="R83" s="60">
        <f t="shared" si="76"/>
        <v>0</v>
      </c>
      <c r="S83" s="60"/>
      <c r="T83" s="60">
        <f t="shared" si="77"/>
        <v>0</v>
      </c>
      <c r="U83" s="61">
        <f t="shared" si="78"/>
        <v>42</v>
      </c>
      <c r="V83" s="61">
        <f t="shared" si="79"/>
        <v>8</v>
      </c>
      <c r="W83" s="85">
        <f t="shared" si="88"/>
        <v>0</v>
      </c>
      <c r="X83" s="62">
        <f t="shared" si="89"/>
        <v>8</v>
      </c>
      <c r="Y83" s="46"/>
      <c r="Z83" s="63">
        <f t="shared" si="81"/>
        <v>42</v>
      </c>
      <c r="AA83" s="63">
        <f t="shared" si="82"/>
        <v>0</v>
      </c>
      <c r="AB83" s="63">
        <f t="shared" si="83"/>
        <v>0</v>
      </c>
      <c r="AC83" s="63">
        <f t="shared" si="84"/>
        <v>0</v>
      </c>
      <c r="AD83" s="63">
        <f t="shared" si="85"/>
        <v>0</v>
      </c>
      <c r="AE83" s="63">
        <f t="shared" si="86"/>
        <v>0</v>
      </c>
      <c r="AF83" s="63">
        <f t="shared" si="87"/>
        <v>0</v>
      </c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</row>
    <row r="84" spans="1:51" ht="15.75" customHeight="1">
      <c r="A84" s="56">
        <v>9</v>
      </c>
      <c r="B84" s="57" t="s">
        <v>37</v>
      </c>
      <c r="C84" s="57" t="s">
        <v>112</v>
      </c>
      <c r="D84" s="88">
        <v>10654</v>
      </c>
      <c r="E84" s="58">
        <v>2013</v>
      </c>
      <c r="F84" s="59" t="s">
        <v>198</v>
      </c>
      <c r="G84" s="60">
        <v>9</v>
      </c>
      <c r="H84" s="60">
        <f t="shared" si="71"/>
        <v>41</v>
      </c>
      <c r="I84" s="60"/>
      <c r="J84" s="60">
        <f t="shared" si="72"/>
        <v>0</v>
      </c>
      <c r="K84" s="60"/>
      <c r="L84" s="60">
        <f t="shared" si="73"/>
        <v>0</v>
      </c>
      <c r="M84" s="60"/>
      <c r="N84" s="60">
        <f t="shared" si="74"/>
        <v>0</v>
      </c>
      <c r="O84" s="60"/>
      <c r="P84" s="60">
        <f t="shared" si="75"/>
        <v>0</v>
      </c>
      <c r="Q84" s="60"/>
      <c r="R84" s="60">
        <f t="shared" si="76"/>
        <v>0</v>
      </c>
      <c r="S84" s="60"/>
      <c r="T84" s="60">
        <f t="shared" si="77"/>
        <v>0</v>
      </c>
      <c r="U84" s="61">
        <f t="shared" si="78"/>
        <v>41</v>
      </c>
      <c r="V84" s="61">
        <f t="shared" si="79"/>
        <v>9</v>
      </c>
      <c r="W84" s="85">
        <f t="shared" ref="W84:W92" si="90">COUNTBLANK(G84:H84)</f>
        <v>0</v>
      </c>
      <c r="X84" s="62">
        <f t="shared" ref="X84:X92" si="91">ROUND((G84+I84+K84+M84+O84+Q84+S84)/(1-W84),0)</f>
        <v>9</v>
      </c>
      <c r="Y84" s="46"/>
      <c r="Z84" s="63">
        <f t="shared" si="81"/>
        <v>41</v>
      </c>
      <c r="AA84" s="63">
        <f t="shared" si="82"/>
        <v>0</v>
      </c>
      <c r="AB84" s="63">
        <f t="shared" si="83"/>
        <v>0</v>
      </c>
      <c r="AC84" s="63">
        <f t="shared" si="84"/>
        <v>0</v>
      </c>
      <c r="AD84" s="63">
        <f t="shared" si="85"/>
        <v>0</v>
      </c>
      <c r="AE84" s="63">
        <f t="shared" si="86"/>
        <v>0</v>
      </c>
      <c r="AF84" s="63">
        <f t="shared" si="87"/>
        <v>0</v>
      </c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</row>
    <row r="85" spans="1:51" ht="15.75" customHeight="1">
      <c r="A85" s="56">
        <v>10</v>
      </c>
      <c r="B85" s="57" t="s">
        <v>127</v>
      </c>
      <c r="C85" s="57" t="s">
        <v>138</v>
      </c>
      <c r="D85" s="88">
        <v>10206</v>
      </c>
      <c r="E85" s="58">
        <v>2014</v>
      </c>
      <c r="F85" s="59" t="s">
        <v>194</v>
      </c>
      <c r="G85" s="60">
        <v>10</v>
      </c>
      <c r="H85" s="60">
        <f t="shared" si="71"/>
        <v>40</v>
      </c>
      <c r="I85" s="60"/>
      <c r="J85" s="60">
        <f t="shared" si="72"/>
        <v>0</v>
      </c>
      <c r="K85" s="60"/>
      <c r="L85" s="60">
        <f t="shared" si="73"/>
        <v>0</v>
      </c>
      <c r="M85" s="60"/>
      <c r="N85" s="60">
        <f t="shared" si="74"/>
        <v>0</v>
      </c>
      <c r="O85" s="60"/>
      <c r="P85" s="60">
        <f t="shared" si="75"/>
        <v>0</v>
      </c>
      <c r="Q85" s="60"/>
      <c r="R85" s="60">
        <f t="shared" si="76"/>
        <v>0</v>
      </c>
      <c r="S85" s="60"/>
      <c r="T85" s="60">
        <f t="shared" si="77"/>
        <v>0</v>
      </c>
      <c r="U85" s="61">
        <f t="shared" si="78"/>
        <v>40</v>
      </c>
      <c r="V85" s="61">
        <f t="shared" si="79"/>
        <v>10</v>
      </c>
      <c r="W85" s="85">
        <f t="shared" si="90"/>
        <v>0</v>
      </c>
      <c r="X85" s="62">
        <f t="shared" si="91"/>
        <v>10</v>
      </c>
      <c r="Y85" s="46"/>
      <c r="Z85" s="63">
        <f t="shared" si="81"/>
        <v>40</v>
      </c>
      <c r="AA85" s="63">
        <f t="shared" si="82"/>
        <v>0</v>
      </c>
      <c r="AB85" s="63">
        <f t="shared" si="83"/>
        <v>0</v>
      </c>
      <c r="AC85" s="63">
        <f t="shared" si="84"/>
        <v>0</v>
      </c>
      <c r="AD85" s="63">
        <f t="shared" si="85"/>
        <v>0</v>
      </c>
      <c r="AE85" s="63">
        <f t="shared" si="86"/>
        <v>0</v>
      </c>
      <c r="AF85" s="63">
        <f t="shared" si="87"/>
        <v>0</v>
      </c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</row>
    <row r="86" spans="1:51" ht="15.75" customHeight="1">
      <c r="A86" s="56">
        <v>11</v>
      </c>
      <c r="B86" s="57" t="s">
        <v>51</v>
      </c>
      <c r="C86" s="57" t="s">
        <v>111</v>
      </c>
      <c r="D86" s="88">
        <v>10009</v>
      </c>
      <c r="E86" s="58">
        <v>2013</v>
      </c>
      <c r="F86" s="59" t="s">
        <v>198</v>
      </c>
      <c r="G86" s="60">
        <v>11</v>
      </c>
      <c r="H86" s="60">
        <f t="shared" si="71"/>
        <v>39</v>
      </c>
      <c r="I86" s="60"/>
      <c r="J86" s="60">
        <f t="shared" si="72"/>
        <v>0</v>
      </c>
      <c r="K86" s="60"/>
      <c r="L86" s="60">
        <f t="shared" si="73"/>
        <v>0</v>
      </c>
      <c r="M86" s="60"/>
      <c r="N86" s="60">
        <f t="shared" si="74"/>
        <v>0</v>
      </c>
      <c r="O86" s="60"/>
      <c r="P86" s="60">
        <f t="shared" si="75"/>
        <v>0</v>
      </c>
      <c r="Q86" s="60"/>
      <c r="R86" s="60">
        <f t="shared" si="76"/>
        <v>0</v>
      </c>
      <c r="S86" s="60"/>
      <c r="T86" s="60">
        <f t="shared" si="77"/>
        <v>0</v>
      </c>
      <c r="U86" s="61">
        <f t="shared" si="78"/>
        <v>39</v>
      </c>
      <c r="V86" s="61">
        <f t="shared" si="79"/>
        <v>11</v>
      </c>
      <c r="W86" s="85">
        <f t="shared" si="90"/>
        <v>0</v>
      </c>
      <c r="X86" s="62">
        <f t="shared" si="91"/>
        <v>11</v>
      </c>
      <c r="Y86" s="46"/>
      <c r="Z86" s="63">
        <f t="shared" si="81"/>
        <v>39</v>
      </c>
      <c r="AA86" s="63">
        <f t="shared" si="82"/>
        <v>0</v>
      </c>
      <c r="AB86" s="63">
        <f t="shared" si="83"/>
        <v>0</v>
      </c>
      <c r="AC86" s="63">
        <f t="shared" si="84"/>
        <v>0</v>
      </c>
      <c r="AD86" s="63">
        <f t="shared" si="85"/>
        <v>0</v>
      </c>
      <c r="AE86" s="63">
        <f t="shared" si="86"/>
        <v>0</v>
      </c>
      <c r="AF86" s="63">
        <f t="shared" si="87"/>
        <v>0</v>
      </c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</row>
    <row r="87" spans="1:51" ht="15.75" customHeight="1">
      <c r="A87" s="56">
        <v>12</v>
      </c>
      <c r="B87" s="57" t="s">
        <v>60</v>
      </c>
      <c r="C87" s="57" t="s">
        <v>132</v>
      </c>
      <c r="D87" s="88">
        <v>10343</v>
      </c>
      <c r="E87" s="58">
        <v>2014</v>
      </c>
      <c r="F87" s="59" t="s">
        <v>27</v>
      </c>
      <c r="G87" s="60">
        <v>12</v>
      </c>
      <c r="H87" s="60">
        <f t="shared" si="71"/>
        <v>38</v>
      </c>
      <c r="I87" s="60"/>
      <c r="J87" s="60">
        <f t="shared" si="72"/>
        <v>0</v>
      </c>
      <c r="K87" s="60"/>
      <c r="L87" s="60">
        <f t="shared" si="73"/>
        <v>0</v>
      </c>
      <c r="M87" s="60"/>
      <c r="N87" s="60">
        <f t="shared" si="74"/>
        <v>0</v>
      </c>
      <c r="O87" s="60"/>
      <c r="P87" s="60">
        <f t="shared" si="75"/>
        <v>0</v>
      </c>
      <c r="Q87" s="60"/>
      <c r="R87" s="60">
        <f t="shared" si="76"/>
        <v>0</v>
      </c>
      <c r="S87" s="60"/>
      <c r="T87" s="60">
        <f t="shared" si="77"/>
        <v>0</v>
      </c>
      <c r="U87" s="61">
        <f t="shared" si="78"/>
        <v>38</v>
      </c>
      <c r="V87" s="61">
        <f t="shared" si="79"/>
        <v>12</v>
      </c>
      <c r="W87" s="85">
        <f t="shared" si="90"/>
        <v>0</v>
      </c>
      <c r="X87" s="62">
        <f t="shared" si="91"/>
        <v>12</v>
      </c>
      <c r="Y87" s="46"/>
      <c r="Z87" s="63">
        <f t="shared" si="81"/>
        <v>38</v>
      </c>
      <c r="AA87" s="63">
        <f t="shared" si="82"/>
        <v>0</v>
      </c>
      <c r="AB87" s="63">
        <f t="shared" si="83"/>
        <v>0</v>
      </c>
      <c r="AC87" s="63">
        <f t="shared" si="84"/>
        <v>0</v>
      </c>
      <c r="AD87" s="63">
        <f t="shared" si="85"/>
        <v>0</v>
      </c>
      <c r="AE87" s="63">
        <f t="shared" si="86"/>
        <v>0</v>
      </c>
      <c r="AF87" s="63">
        <f t="shared" si="87"/>
        <v>0</v>
      </c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</row>
    <row r="88" spans="1:51" ht="15.75" customHeight="1">
      <c r="A88" s="56">
        <v>13</v>
      </c>
      <c r="B88" s="57" t="s">
        <v>49</v>
      </c>
      <c r="C88" s="57" t="s">
        <v>159</v>
      </c>
      <c r="D88" s="88">
        <v>10788</v>
      </c>
      <c r="E88" s="58">
        <v>2013</v>
      </c>
      <c r="F88" s="59" t="s">
        <v>196</v>
      </c>
      <c r="G88" s="60">
        <v>13</v>
      </c>
      <c r="H88" s="60">
        <f t="shared" si="71"/>
        <v>37</v>
      </c>
      <c r="I88" s="60"/>
      <c r="J88" s="60">
        <f t="shared" si="72"/>
        <v>0</v>
      </c>
      <c r="K88" s="60"/>
      <c r="L88" s="60">
        <f t="shared" si="73"/>
        <v>0</v>
      </c>
      <c r="M88" s="60"/>
      <c r="N88" s="60">
        <f t="shared" si="74"/>
        <v>0</v>
      </c>
      <c r="O88" s="60"/>
      <c r="P88" s="60">
        <f t="shared" si="75"/>
        <v>0</v>
      </c>
      <c r="Q88" s="60"/>
      <c r="R88" s="60">
        <f t="shared" si="76"/>
        <v>0</v>
      </c>
      <c r="S88" s="60"/>
      <c r="T88" s="60">
        <f t="shared" si="77"/>
        <v>0</v>
      </c>
      <c r="U88" s="61">
        <f t="shared" si="78"/>
        <v>37</v>
      </c>
      <c r="V88" s="61">
        <f t="shared" si="79"/>
        <v>13</v>
      </c>
      <c r="W88" s="85">
        <f t="shared" si="90"/>
        <v>0</v>
      </c>
      <c r="X88" s="62">
        <f t="shared" si="91"/>
        <v>13</v>
      </c>
      <c r="Y88" s="46"/>
      <c r="Z88" s="63">
        <f t="shared" si="81"/>
        <v>37</v>
      </c>
      <c r="AA88" s="63">
        <f t="shared" si="82"/>
        <v>0</v>
      </c>
      <c r="AB88" s="63">
        <f t="shared" si="83"/>
        <v>0</v>
      </c>
      <c r="AC88" s="63">
        <f t="shared" si="84"/>
        <v>0</v>
      </c>
      <c r="AD88" s="63">
        <f t="shared" si="85"/>
        <v>0</v>
      </c>
      <c r="AE88" s="63">
        <f t="shared" si="86"/>
        <v>0</v>
      </c>
      <c r="AF88" s="63">
        <f t="shared" si="87"/>
        <v>0</v>
      </c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</row>
    <row r="89" spans="1:51" ht="15.75" customHeight="1">
      <c r="A89" s="56">
        <v>14</v>
      </c>
      <c r="B89" s="57" t="s">
        <v>160</v>
      </c>
      <c r="C89" s="57" t="s">
        <v>161</v>
      </c>
      <c r="D89" s="88">
        <v>10848</v>
      </c>
      <c r="E89" s="58">
        <v>2013</v>
      </c>
      <c r="F89" s="59" t="s">
        <v>162</v>
      </c>
      <c r="G89" s="60">
        <v>14</v>
      </c>
      <c r="H89" s="60">
        <f t="shared" si="71"/>
        <v>36</v>
      </c>
      <c r="I89" s="60"/>
      <c r="J89" s="60">
        <f t="shared" si="72"/>
        <v>0</v>
      </c>
      <c r="K89" s="60"/>
      <c r="L89" s="60">
        <f t="shared" si="73"/>
        <v>0</v>
      </c>
      <c r="M89" s="60"/>
      <c r="N89" s="60">
        <f t="shared" si="74"/>
        <v>0</v>
      </c>
      <c r="O89" s="60"/>
      <c r="P89" s="60">
        <f t="shared" si="75"/>
        <v>0</v>
      </c>
      <c r="Q89" s="60"/>
      <c r="R89" s="60">
        <f t="shared" si="76"/>
        <v>0</v>
      </c>
      <c r="S89" s="60"/>
      <c r="T89" s="60">
        <f t="shared" si="77"/>
        <v>0</v>
      </c>
      <c r="U89" s="61">
        <f t="shared" si="78"/>
        <v>36</v>
      </c>
      <c r="V89" s="61">
        <f t="shared" si="79"/>
        <v>14</v>
      </c>
      <c r="W89" s="85">
        <f t="shared" si="90"/>
        <v>0</v>
      </c>
      <c r="X89" s="62">
        <f t="shared" si="91"/>
        <v>14</v>
      </c>
      <c r="Y89" s="46"/>
      <c r="Z89" s="63">
        <f t="shared" si="81"/>
        <v>36</v>
      </c>
      <c r="AA89" s="63">
        <f t="shared" si="82"/>
        <v>0</v>
      </c>
      <c r="AB89" s="63">
        <f t="shared" si="83"/>
        <v>0</v>
      </c>
      <c r="AC89" s="63">
        <f t="shared" si="84"/>
        <v>0</v>
      </c>
      <c r="AD89" s="63">
        <f t="shared" si="85"/>
        <v>0</v>
      </c>
      <c r="AE89" s="63">
        <f t="shared" si="86"/>
        <v>0</v>
      </c>
      <c r="AF89" s="63">
        <f t="shared" si="87"/>
        <v>0</v>
      </c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</row>
    <row r="90" spans="1:51" ht="15.75" customHeight="1">
      <c r="A90" s="56">
        <v>15</v>
      </c>
      <c r="B90" s="57" t="s">
        <v>125</v>
      </c>
      <c r="C90" s="57" t="s">
        <v>136</v>
      </c>
      <c r="D90" s="88">
        <v>10670</v>
      </c>
      <c r="E90" s="58">
        <v>2014</v>
      </c>
      <c r="F90" s="59" t="s">
        <v>29</v>
      </c>
      <c r="G90" s="60">
        <v>15</v>
      </c>
      <c r="H90" s="60">
        <f t="shared" si="71"/>
        <v>35</v>
      </c>
      <c r="I90" s="60"/>
      <c r="J90" s="60">
        <f t="shared" si="72"/>
        <v>0</v>
      </c>
      <c r="K90" s="60"/>
      <c r="L90" s="60">
        <f t="shared" si="73"/>
        <v>0</v>
      </c>
      <c r="M90" s="60"/>
      <c r="N90" s="60">
        <f t="shared" si="74"/>
        <v>0</v>
      </c>
      <c r="O90" s="60"/>
      <c r="P90" s="60">
        <f t="shared" si="75"/>
        <v>0</v>
      </c>
      <c r="Q90" s="60"/>
      <c r="R90" s="60">
        <f t="shared" si="76"/>
        <v>0</v>
      </c>
      <c r="S90" s="60"/>
      <c r="T90" s="60">
        <f t="shared" si="77"/>
        <v>0</v>
      </c>
      <c r="U90" s="61">
        <f t="shared" si="78"/>
        <v>35</v>
      </c>
      <c r="V90" s="61">
        <f t="shared" si="79"/>
        <v>15</v>
      </c>
      <c r="W90" s="85">
        <f t="shared" si="90"/>
        <v>0</v>
      </c>
      <c r="X90" s="62">
        <f t="shared" si="91"/>
        <v>15</v>
      </c>
      <c r="Y90" s="46"/>
      <c r="Z90" s="63">
        <f t="shared" si="81"/>
        <v>35</v>
      </c>
      <c r="AA90" s="63">
        <f t="shared" si="82"/>
        <v>0</v>
      </c>
      <c r="AB90" s="63">
        <f t="shared" si="83"/>
        <v>0</v>
      </c>
      <c r="AC90" s="63">
        <f t="shared" si="84"/>
        <v>0</v>
      </c>
      <c r="AD90" s="63">
        <f t="shared" si="85"/>
        <v>0</v>
      </c>
      <c r="AE90" s="63">
        <f t="shared" si="86"/>
        <v>0</v>
      </c>
      <c r="AF90" s="63">
        <f t="shared" si="87"/>
        <v>0</v>
      </c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</row>
    <row r="91" spans="1:51" ht="15.75" customHeight="1">
      <c r="A91" s="56">
        <v>16</v>
      </c>
      <c r="B91" s="57" t="s">
        <v>61</v>
      </c>
      <c r="C91" s="57" t="s">
        <v>134</v>
      </c>
      <c r="D91" s="88">
        <v>10119</v>
      </c>
      <c r="E91" s="58">
        <v>2014</v>
      </c>
      <c r="F91" s="59" t="s">
        <v>42</v>
      </c>
      <c r="G91" s="60">
        <v>16</v>
      </c>
      <c r="H91" s="60">
        <f t="shared" si="71"/>
        <v>34</v>
      </c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>
        <f t="shared" si="78"/>
        <v>34</v>
      </c>
      <c r="V91" s="61">
        <f t="shared" si="79"/>
        <v>16</v>
      </c>
      <c r="W91" s="85">
        <f t="shared" si="90"/>
        <v>0</v>
      </c>
      <c r="X91" s="62">
        <f t="shared" si="91"/>
        <v>16</v>
      </c>
      <c r="Y91" s="46"/>
      <c r="Z91" s="63">
        <f t="shared" si="81"/>
        <v>34</v>
      </c>
      <c r="AA91" s="63">
        <f t="shared" si="82"/>
        <v>0</v>
      </c>
      <c r="AB91" s="63">
        <f t="shared" si="83"/>
        <v>0</v>
      </c>
      <c r="AC91" s="63">
        <f t="shared" si="84"/>
        <v>0</v>
      </c>
      <c r="AD91" s="63">
        <f t="shared" si="85"/>
        <v>0</v>
      </c>
      <c r="AE91" s="63">
        <f t="shared" si="86"/>
        <v>0</v>
      </c>
      <c r="AF91" s="63">
        <f t="shared" si="87"/>
        <v>0</v>
      </c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</row>
    <row r="92" spans="1:51" ht="15.75" customHeight="1">
      <c r="A92" s="56">
        <v>17</v>
      </c>
      <c r="B92" s="57" t="s">
        <v>204</v>
      </c>
      <c r="C92" s="57" t="s">
        <v>213</v>
      </c>
      <c r="D92" s="88">
        <v>11046</v>
      </c>
      <c r="E92" s="58">
        <v>2013</v>
      </c>
      <c r="F92" s="59" t="s">
        <v>41</v>
      </c>
      <c r="G92" s="60">
        <v>17</v>
      </c>
      <c r="H92" s="60">
        <f t="shared" si="71"/>
        <v>33</v>
      </c>
      <c r="I92" s="60"/>
      <c r="J92" s="60">
        <f>IF(I92=0,0,IF(I92=1,100,IF(I92=2,80,IF(I92=3,65,IF(I92=4,55,IF(I92=5,50,IF(I92=6,45,IF(I92=7,43,50-I92))))))))</f>
        <v>0</v>
      </c>
      <c r="K92" s="60"/>
      <c r="L92" s="60">
        <f>IF(K92=0,0,IF(K92=1,100,IF(K92=2,80,IF(K92=3,65,IF(K92=4,55,IF(K92=5,50,IF(K92=6,45,IF(K92=7,43,50-K92))))))))</f>
        <v>0</v>
      </c>
      <c r="M92" s="60"/>
      <c r="N92" s="60">
        <f>IF(M92=0,0,IF(M92=1,100,IF(M92=2,80,IF(M92=3,65,IF(M92=4,55,IF(M92=5,50,IF(M92=6,45,IF(M92=7,43,50-M92))))))))</f>
        <v>0</v>
      </c>
      <c r="O92" s="60"/>
      <c r="P92" s="60">
        <f>IF(O92=0,0,IF(O92=1,100,IF(O92=2,80,IF(O92=3,65,IF(O92=4,55,IF(O92=5,50,IF(O92=6,45,IF(O92=7,43,50-O92))))))))</f>
        <v>0</v>
      </c>
      <c r="Q92" s="60"/>
      <c r="R92" s="60">
        <f>IF(Q92=0,0,IF(Q92=1,100,IF(Q92=2,80,IF(Q92=3,65,IF(Q92=4,55,IF(Q92=5,50,IF(Q92=6,45,IF(Q92=7,43,50-Q92))))))))</f>
        <v>0</v>
      </c>
      <c r="S92" s="60"/>
      <c r="T92" s="60">
        <f>IF(S92=0,0,IF(S92=1,100,IF(S92=2,80,IF(S92=3,65,IF(S92=4,55,IF(S92=5,50,IF(S92=6,45,IF(S92=7,43,50-S92))))))))</f>
        <v>0</v>
      </c>
      <c r="U92" s="61">
        <f t="shared" si="78"/>
        <v>33</v>
      </c>
      <c r="V92" s="61">
        <f t="shared" si="79"/>
        <v>17</v>
      </c>
      <c r="W92" s="85">
        <f t="shared" si="90"/>
        <v>0</v>
      </c>
      <c r="X92" s="62">
        <f t="shared" si="91"/>
        <v>17</v>
      </c>
      <c r="Y92" s="46"/>
      <c r="Z92" s="63">
        <f t="shared" si="81"/>
        <v>33</v>
      </c>
      <c r="AA92" s="63">
        <f t="shared" si="82"/>
        <v>0</v>
      </c>
      <c r="AB92" s="63">
        <f t="shared" si="83"/>
        <v>0</v>
      </c>
      <c r="AC92" s="63">
        <f t="shared" si="84"/>
        <v>0</v>
      </c>
      <c r="AD92" s="63">
        <f t="shared" si="85"/>
        <v>0</v>
      </c>
      <c r="AE92" s="63">
        <f t="shared" si="86"/>
        <v>0</v>
      </c>
      <c r="AF92" s="63">
        <f t="shared" si="87"/>
        <v>0</v>
      </c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</row>
    <row r="93" spans="1:51" ht="15.75" customHeight="1">
      <c r="A93" s="56">
        <v>18</v>
      </c>
      <c r="B93" s="57" t="s">
        <v>104</v>
      </c>
      <c r="C93" s="57" t="s">
        <v>116</v>
      </c>
      <c r="D93" s="88">
        <v>10457</v>
      </c>
      <c r="E93" s="58">
        <v>2013</v>
      </c>
      <c r="F93" s="59" t="s">
        <v>198</v>
      </c>
      <c r="G93" s="60">
        <v>18</v>
      </c>
      <c r="H93" s="60">
        <f t="shared" si="71"/>
        <v>32</v>
      </c>
      <c r="I93" s="60"/>
      <c r="J93" s="60">
        <f>IF(I93=0,0,IF(I93=1,100,IF(I93=2,80,IF(I93=3,65,IF(I93=4,55,IF(I93=5,50,IF(I93=6,45,IF(I93=7,43,50-I93))))))))</f>
        <v>0</v>
      </c>
      <c r="K93" s="60"/>
      <c r="L93" s="60">
        <f>IF(K93=0,0,IF(K93=1,100,IF(K93=2,80,IF(K93=3,65,IF(K93=4,55,IF(K93=5,50,IF(K93=6,45,IF(K93=7,43,50-K93))))))))</f>
        <v>0</v>
      </c>
      <c r="M93" s="60"/>
      <c r="N93" s="60">
        <f>IF(M93=0,0,IF(M93=1,100,IF(M93=2,80,IF(M93=3,65,IF(M93=4,55,IF(M93=5,50,IF(M93=6,45,IF(M93=7,43,50-M93))))))))</f>
        <v>0</v>
      </c>
      <c r="O93" s="60"/>
      <c r="P93" s="60">
        <f>IF(O93=0,0,IF(O93=1,100,IF(O93=2,80,IF(O93=3,65,IF(O93=4,55,IF(O93=5,50,IF(O93=6,45,IF(O93=7,43,50-O93))))))))</f>
        <v>0</v>
      </c>
      <c r="Q93" s="60"/>
      <c r="R93" s="60">
        <f>IF(Q93=0,0,IF(Q93=1,100,IF(Q93=2,80,IF(Q93=3,65,IF(Q93=4,55,IF(Q93=5,50,IF(Q93=6,45,IF(Q93=7,43,50-Q93))))))))</f>
        <v>0</v>
      </c>
      <c r="S93" s="60"/>
      <c r="T93" s="60">
        <f>IF(S93=0,0,IF(S93=1,100,IF(S93=2,80,IF(S93=3,65,IF(S93=4,55,IF(S93=5,50,IF(S93=6,45,IF(S93=7,43,50-S93))))))))</f>
        <v>0</v>
      </c>
      <c r="U93" s="61">
        <f t="shared" si="78"/>
        <v>32</v>
      </c>
      <c r="V93" s="61">
        <f t="shared" ref="V93:V100" si="92">+A93</f>
        <v>18</v>
      </c>
      <c r="W93" s="85">
        <f t="shared" si="88"/>
        <v>0</v>
      </c>
      <c r="X93" s="62">
        <f t="shared" si="89"/>
        <v>18</v>
      </c>
      <c r="Y93" s="46"/>
      <c r="Z93" s="63">
        <f t="shared" ref="Z93:Z99" si="93">H93</f>
        <v>32</v>
      </c>
      <c r="AA93" s="63">
        <f t="shared" ref="AA93:AA99" si="94">J93</f>
        <v>0</v>
      </c>
      <c r="AB93" s="63">
        <f t="shared" ref="AB93:AB99" si="95">L93</f>
        <v>0</v>
      </c>
      <c r="AC93" s="63">
        <f t="shared" ref="AC93:AC99" si="96">N93</f>
        <v>0</v>
      </c>
      <c r="AD93" s="63">
        <f t="shared" ref="AD93:AD99" si="97">P93</f>
        <v>0</v>
      </c>
      <c r="AE93" s="63">
        <f t="shared" ref="AE93:AE99" si="98">R93</f>
        <v>0</v>
      </c>
      <c r="AF93" s="63">
        <f t="shared" ref="AF93:AF99" si="99">T93</f>
        <v>0</v>
      </c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</row>
    <row r="94" spans="1:51" ht="15.75" customHeight="1">
      <c r="A94" s="56">
        <v>19</v>
      </c>
      <c r="B94" s="57"/>
      <c r="C94" s="57"/>
      <c r="D94" s="88"/>
      <c r="E94" s="58"/>
      <c r="F94" s="59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>
        <f t="shared" ref="U94:U100" si="100">LARGE(Z94:AF94,1)+LARGE(Z94:AF94,2)+LARGE(Z94:AF94,3)+LARGE(Z94:AF94,4)+LARGE(Z94:AF94,5)+LARGE(Z94:AF94,6)</f>
        <v>0</v>
      </c>
      <c r="V94" s="61">
        <f t="shared" si="92"/>
        <v>19</v>
      </c>
      <c r="W94" s="85"/>
      <c r="X94" s="62"/>
      <c r="Y94" s="46"/>
      <c r="Z94" s="63">
        <f t="shared" si="93"/>
        <v>0</v>
      </c>
      <c r="AA94" s="63">
        <f t="shared" si="94"/>
        <v>0</v>
      </c>
      <c r="AB94" s="63">
        <f t="shared" si="95"/>
        <v>0</v>
      </c>
      <c r="AC94" s="63">
        <f t="shared" si="96"/>
        <v>0</v>
      </c>
      <c r="AD94" s="63">
        <f t="shared" si="97"/>
        <v>0</v>
      </c>
      <c r="AE94" s="63">
        <f t="shared" si="98"/>
        <v>0</v>
      </c>
      <c r="AF94" s="63">
        <f t="shared" si="99"/>
        <v>0</v>
      </c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</row>
    <row r="95" spans="1:51" ht="15.75" customHeight="1">
      <c r="A95" s="56">
        <v>20</v>
      </c>
      <c r="B95" s="57"/>
      <c r="C95" s="57"/>
      <c r="D95" s="88"/>
      <c r="E95" s="58"/>
      <c r="F95" s="59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>
        <f t="shared" ref="U95:U98" si="101">LARGE(Z95:AF95,1)+LARGE(Z95:AF95,2)+LARGE(Z95:AF95,3)+LARGE(Z95:AF95,4)+LARGE(Z95:AF95,5)+LARGE(Z95:AF95,6)</f>
        <v>0</v>
      </c>
      <c r="V95" s="61">
        <f t="shared" ref="V95:V98" si="102">+A95</f>
        <v>20</v>
      </c>
      <c r="W95" s="85"/>
      <c r="X95" s="62"/>
      <c r="Y95" s="46"/>
      <c r="Z95" s="63">
        <f t="shared" ref="Z95:Z98" si="103">H95</f>
        <v>0</v>
      </c>
      <c r="AA95" s="63">
        <f t="shared" ref="AA95:AA98" si="104">J95</f>
        <v>0</v>
      </c>
      <c r="AB95" s="63">
        <f t="shared" ref="AB95:AB98" si="105">L95</f>
        <v>0</v>
      </c>
      <c r="AC95" s="63">
        <f t="shared" ref="AC95:AC98" si="106">N95</f>
        <v>0</v>
      </c>
      <c r="AD95" s="63">
        <f t="shared" ref="AD95:AD98" si="107">P95</f>
        <v>0</v>
      </c>
      <c r="AE95" s="63">
        <f t="shared" ref="AE95:AE98" si="108">R95</f>
        <v>0</v>
      </c>
      <c r="AF95" s="63">
        <f t="shared" ref="AF95:AF98" si="109">T95</f>
        <v>0</v>
      </c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</row>
    <row r="96" spans="1:51" ht="15.75" customHeight="1">
      <c r="A96" s="56">
        <v>21</v>
      </c>
      <c r="B96" s="57"/>
      <c r="C96" s="57"/>
      <c r="D96" s="88"/>
      <c r="E96" s="58"/>
      <c r="F96" s="59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>
        <f t="shared" si="101"/>
        <v>0</v>
      </c>
      <c r="V96" s="61">
        <f t="shared" si="102"/>
        <v>21</v>
      </c>
      <c r="W96" s="85"/>
      <c r="X96" s="62"/>
      <c r="Y96" s="46"/>
      <c r="Z96" s="63">
        <f t="shared" si="103"/>
        <v>0</v>
      </c>
      <c r="AA96" s="63">
        <f t="shared" si="104"/>
        <v>0</v>
      </c>
      <c r="AB96" s="63">
        <f t="shared" si="105"/>
        <v>0</v>
      </c>
      <c r="AC96" s="63">
        <f t="shared" si="106"/>
        <v>0</v>
      </c>
      <c r="AD96" s="63">
        <f t="shared" si="107"/>
        <v>0</v>
      </c>
      <c r="AE96" s="63">
        <f t="shared" si="108"/>
        <v>0</v>
      </c>
      <c r="AF96" s="63">
        <f t="shared" si="109"/>
        <v>0</v>
      </c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</row>
    <row r="97" spans="1:51" ht="15.75" customHeight="1">
      <c r="A97" s="56">
        <v>22</v>
      </c>
      <c r="B97" s="57"/>
      <c r="C97" s="57"/>
      <c r="D97" s="88"/>
      <c r="E97" s="58"/>
      <c r="F97" s="59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1">
        <f t="shared" si="101"/>
        <v>0</v>
      </c>
      <c r="V97" s="61">
        <f t="shared" si="102"/>
        <v>22</v>
      </c>
      <c r="W97" s="85"/>
      <c r="X97" s="62"/>
      <c r="Y97" s="46"/>
      <c r="Z97" s="63">
        <f t="shared" si="103"/>
        <v>0</v>
      </c>
      <c r="AA97" s="63">
        <f t="shared" si="104"/>
        <v>0</v>
      </c>
      <c r="AB97" s="63">
        <f t="shared" si="105"/>
        <v>0</v>
      </c>
      <c r="AC97" s="63">
        <f t="shared" si="106"/>
        <v>0</v>
      </c>
      <c r="AD97" s="63">
        <f t="shared" si="107"/>
        <v>0</v>
      </c>
      <c r="AE97" s="63">
        <f t="shared" si="108"/>
        <v>0</v>
      </c>
      <c r="AF97" s="63">
        <f t="shared" si="109"/>
        <v>0</v>
      </c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</row>
    <row r="98" spans="1:51" ht="15.75" customHeight="1">
      <c r="A98" s="56">
        <v>23</v>
      </c>
      <c r="B98" s="57"/>
      <c r="C98" s="57"/>
      <c r="D98" s="88"/>
      <c r="E98" s="58"/>
      <c r="F98" s="59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1">
        <f t="shared" si="101"/>
        <v>0</v>
      </c>
      <c r="V98" s="61">
        <f t="shared" si="102"/>
        <v>23</v>
      </c>
      <c r="W98" s="85"/>
      <c r="X98" s="62"/>
      <c r="Y98" s="46"/>
      <c r="Z98" s="63">
        <f t="shared" si="103"/>
        <v>0</v>
      </c>
      <c r="AA98" s="63">
        <f t="shared" si="104"/>
        <v>0</v>
      </c>
      <c r="AB98" s="63">
        <f t="shared" si="105"/>
        <v>0</v>
      </c>
      <c r="AC98" s="63">
        <f t="shared" si="106"/>
        <v>0</v>
      </c>
      <c r="AD98" s="63">
        <f t="shared" si="107"/>
        <v>0</v>
      </c>
      <c r="AE98" s="63">
        <f t="shared" si="108"/>
        <v>0</v>
      </c>
      <c r="AF98" s="63">
        <f t="shared" si="109"/>
        <v>0</v>
      </c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</row>
    <row r="99" spans="1:51" ht="15.75" customHeight="1">
      <c r="A99" s="56">
        <v>24</v>
      </c>
      <c r="B99" s="57"/>
      <c r="C99" s="57"/>
      <c r="D99" s="88"/>
      <c r="E99" s="58"/>
      <c r="F99" s="59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1">
        <f t="shared" si="100"/>
        <v>0</v>
      </c>
      <c r="V99" s="61">
        <f t="shared" si="92"/>
        <v>24</v>
      </c>
      <c r="W99" s="85"/>
      <c r="X99" s="62"/>
      <c r="Y99" s="46"/>
      <c r="Z99" s="63">
        <f t="shared" si="93"/>
        <v>0</v>
      </c>
      <c r="AA99" s="63">
        <f t="shared" si="94"/>
        <v>0</v>
      </c>
      <c r="AB99" s="63">
        <f t="shared" si="95"/>
        <v>0</v>
      </c>
      <c r="AC99" s="63">
        <f t="shared" si="96"/>
        <v>0</v>
      </c>
      <c r="AD99" s="63">
        <f t="shared" si="97"/>
        <v>0</v>
      </c>
      <c r="AE99" s="63">
        <f t="shared" si="98"/>
        <v>0</v>
      </c>
      <c r="AF99" s="63">
        <f t="shared" si="99"/>
        <v>0</v>
      </c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</row>
    <row r="100" spans="1:51" ht="15.75" customHeight="1">
      <c r="A100" s="56">
        <v>25</v>
      </c>
      <c r="B100" s="57"/>
      <c r="C100" s="57"/>
      <c r="D100" s="88"/>
      <c r="E100" s="58"/>
      <c r="F100" s="59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1">
        <f t="shared" si="100"/>
        <v>0</v>
      </c>
      <c r="V100" s="61">
        <f t="shared" si="92"/>
        <v>25</v>
      </c>
      <c r="W100" s="85"/>
      <c r="X100" s="62"/>
      <c r="Y100" s="46"/>
      <c r="Z100" s="63">
        <f>H100</f>
        <v>0</v>
      </c>
      <c r="AA100" s="63">
        <f>J100</f>
        <v>0</v>
      </c>
      <c r="AB100" s="63">
        <f>L100</f>
        <v>0</v>
      </c>
      <c r="AC100" s="63">
        <f>N100</f>
        <v>0</v>
      </c>
      <c r="AD100" s="63">
        <f>P100</f>
        <v>0</v>
      </c>
      <c r="AE100" s="63">
        <f>R100</f>
        <v>0</v>
      </c>
      <c r="AF100" s="63">
        <f>T100</f>
        <v>0</v>
      </c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</row>
    <row r="101" spans="1:51" s="77" customFormat="1" ht="15.75" customHeight="1">
      <c r="A101" s="79" t="s">
        <v>230</v>
      </c>
      <c r="B101" s="79"/>
      <c r="C101" s="80"/>
      <c r="D101" s="45"/>
      <c r="E101" s="45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5"/>
      <c r="X101" s="62"/>
      <c r="Y101" s="46"/>
      <c r="Z101" s="63"/>
      <c r="AA101" s="63"/>
      <c r="AB101" s="63"/>
      <c r="AC101" s="63"/>
      <c r="AD101" s="63"/>
      <c r="AE101" s="63"/>
      <c r="AF101" s="63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</row>
    <row r="102" spans="1:51" ht="15.75" customHeight="1">
      <c r="A102" s="56">
        <v>1</v>
      </c>
      <c r="B102" s="57" t="s">
        <v>65</v>
      </c>
      <c r="C102" s="57" t="s">
        <v>140</v>
      </c>
      <c r="D102" s="88">
        <v>10566</v>
      </c>
      <c r="E102" s="58">
        <v>2016</v>
      </c>
      <c r="F102" s="59" t="s">
        <v>27</v>
      </c>
      <c r="G102" s="60">
        <v>1</v>
      </c>
      <c r="H102" s="60">
        <f t="shared" ref="H102:H111" si="110">IF(G102=0,0,IF(G102=1,100,IF(G102=2,80,IF(G102=3,65,IF(G102=4,55,IF(G102=5,50,IF(G102=6,45,IF(G102=7,43,50-G102))))))))</f>
        <v>100</v>
      </c>
      <c r="I102" s="60"/>
      <c r="J102" s="60">
        <f t="shared" ref="J102:J111" si="111">IF(I102=0,0,IF(I102=1,100,IF(I102=2,80,IF(I102=3,65,IF(I102=4,55,IF(I102=5,50,IF(I102=6,45,IF(I102=7,43,50-I102))))))))</f>
        <v>0</v>
      </c>
      <c r="K102" s="60"/>
      <c r="L102" s="60">
        <f t="shared" ref="L102:L111" si="112">IF(K102=0,0,IF(K102=1,100,IF(K102=2,80,IF(K102=3,65,IF(K102=4,55,IF(K102=5,50,IF(K102=6,45,IF(K102=7,43,50-K102))))))))</f>
        <v>0</v>
      </c>
      <c r="M102" s="60"/>
      <c r="N102" s="60">
        <f t="shared" ref="N102:N111" si="113">IF(M102=0,0,IF(M102=1,100,IF(M102=2,80,IF(M102=3,65,IF(M102=4,55,IF(M102=5,50,IF(M102=6,45,IF(M102=7,43,50-M102))))))))</f>
        <v>0</v>
      </c>
      <c r="O102" s="60"/>
      <c r="P102" s="60">
        <f t="shared" ref="P102:P111" si="114">IF(O102=0,0,IF(O102=1,100,IF(O102=2,80,IF(O102=3,65,IF(O102=4,55,IF(O102=5,50,IF(O102=6,45,IF(O102=7,43,50-O102))))))))</f>
        <v>0</v>
      </c>
      <c r="Q102" s="60"/>
      <c r="R102" s="60">
        <f t="shared" ref="R102:R111" si="115">IF(Q102=0,0,IF(Q102=1,100,IF(Q102=2,80,IF(Q102=3,65,IF(Q102=4,55,IF(Q102=5,50,IF(Q102=6,45,IF(Q102=7,43,50-Q102))))))))</f>
        <v>0</v>
      </c>
      <c r="S102" s="60"/>
      <c r="T102" s="60">
        <f t="shared" ref="T102:T111" si="116">IF(S102=0,0,IF(S102=1,100,IF(S102=2,80,IF(S102=3,65,IF(S102=4,55,IF(S102=5,50,IF(S102=6,45,IF(S102=7,43,50-S102))))))))</f>
        <v>0</v>
      </c>
      <c r="U102" s="61">
        <f t="shared" ref="U102:U121" si="117">LARGE(Z102:AF102,1)+LARGE(Z102:AF102,2)+LARGE(Z102:AF102,3)+LARGE(Z102:AF102,4)+LARGE(Z102:AF102,5)+LARGE(Z102:AF102,6)</f>
        <v>100</v>
      </c>
      <c r="V102" s="61">
        <f t="shared" ref="V102:V121" si="118">+A102</f>
        <v>1</v>
      </c>
      <c r="W102" s="85">
        <f>COUNTBLANK(G102:H102)</f>
        <v>0</v>
      </c>
      <c r="X102" s="62">
        <f t="shared" ref="X102:X144" si="119">ROUND((G102+I102+K102+M102+O102+Q102+S102)/(1-W102),0)</f>
        <v>1</v>
      </c>
      <c r="Y102" s="46"/>
      <c r="Z102" s="63">
        <f t="shared" ref="Z102:Z121" si="120">H102</f>
        <v>100</v>
      </c>
      <c r="AA102" s="63">
        <f t="shared" ref="AA102:AA121" si="121">J102</f>
        <v>0</v>
      </c>
      <c r="AB102" s="63">
        <f t="shared" ref="AB102:AB121" si="122">L102</f>
        <v>0</v>
      </c>
      <c r="AC102" s="63">
        <f t="shared" ref="AC102:AC121" si="123">N102</f>
        <v>0</v>
      </c>
      <c r="AD102" s="63">
        <f t="shared" ref="AD102:AD121" si="124">P102</f>
        <v>0</v>
      </c>
      <c r="AE102" s="63">
        <f t="shared" ref="AE102:AE121" si="125">R102</f>
        <v>0</v>
      </c>
      <c r="AF102" s="63">
        <f t="shared" ref="AF102:AF121" si="126">T102</f>
        <v>0</v>
      </c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</row>
    <row r="103" spans="1:51" ht="15.75" customHeight="1">
      <c r="A103" s="56">
        <v>2</v>
      </c>
      <c r="B103" s="57" t="s">
        <v>54</v>
      </c>
      <c r="C103" s="57" t="s">
        <v>110</v>
      </c>
      <c r="D103" s="88">
        <v>10420</v>
      </c>
      <c r="E103" s="58">
        <v>2015</v>
      </c>
      <c r="F103" s="59" t="s">
        <v>216</v>
      </c>
      <c r="G103" s="60">
        <v>2</v>
      </c>
      <c r="H103" s="60">
        <f t="shared" si="110"/>
        <v>80</v>
      </c>
      <c r="I103" s="60"/>
      <c r="J103" s="60">
        <f t="shared" si="111"/>
        <v>0</v>
      </c>
      <c r="K103" s="60"/>
      <c r="L103" s="60">
        <f t="shared" si="112"/>
        <v>0</v>
      </c>
      <c r="M103" s="60"/>
      <c r="N103" s="60">
        <f t="shared" si="113"/>
        <v>0</v>
      </c>
      <c r="O103" s="60"/>
      <c r="P103" s="60">
        <f t="shared" si="114"/>
        <v>0</v>
      </c>
      <c r="Q103" s="60"/>
      <c r="R103" s="60">
        <f t="shared" si="115"/>
        <v>0</v>
      </c>
      <c r="S103" s="60"/>
      <c r="T103" s="60">
        <f t="shared" si="116"/>
        <v>0</v>
      </c>
      <c r="U103" s="61">
        <f t="shared" si="117"/>
        <v>80</v>
      </c>
      <c r="V103" s="61">
        <f t="shared" si="118"/>
        <v>2</v>
      </c>
      <c r="W103" s="85">
        <f t="shared" ref="W103:W111" si="127">COUNTBLANK(G103:H103)</f>
        <v>0</v>
      </c>
      <c r="X103" s="62">
        <f t="shared" ref="X103:X111" si="128">ROUND((G103+I103+K103+M103+O103+Q103+S103)/(1-W103),0)</f>
        <v>2</v>
      </c>
      <c r="Y103" s="46"/>
      <c r="Z103" s="63">
        <f t="shared" si="120"/>
        <v>80</v>
      </c>
      <c r="AA103" s="63">
        <f t="shared" si="121"/>
        <v>0</v>
      </c>
      <c r="AB103" s="63">
        <f t="shared" si="122"/>
        <v>0</v>
      </c>
      <c r="AC103" s="63">
        <f t="shared" si="123"/>
        <v>0</v>
      </c>
      <c r="AD103" s="63">
        <f t="shared" si="124"/>
        <v>0</v>
      </c>
      <c r="AE103" s="63">
        <f t="shared" si="125"/>
        <v>0</v>
      </c>
      <c r="AF103" s="63">
        <f t="shared" si="126"/>
        <v>0</v>
      </c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</row>
    <row r="104" spans="1:51" ht="15.75" customHeight="1">
      <c r="A104" s="56">
        <v>3</v>
      </c>
      <c r="B104" s="57" t="s">
        <v>64</v>
      </c>
      <c r="C104" s="57" t="s">
        <v>143</v>
      </c>
      <c r="D104" s="88">
        <v>10803</v>
      </c>
      <c r="E104" s="58">
        <v>2016</v>
      </c>
      <c r="F104" s="59" t="s">
        <v>27</v>
      </c>
      <c r="G104" s="60">
        <v>3</v>
      </c>
      <c r="H104" s="60">
        <f t="shared" si="110"/>
        <v>65</v>
      </c>
      <c r="I104" s="60"/>
      <c r="J104" s="60">
        <f t="shared" si="111"/>
        <v>0</v>
      </c>
      <c r="K104" s="60"/>
      <c r="L104" s="60">
        <f t="shared" si="112"/>
        <v>0</v>
      </c>
      <c r="M104" s="60"/>
      <c r="N104" s="60">
        <f t="shared" si="113"/>
        <v>0</v>
      </c>
      <c r="O104" s="60"/>
      <c r="P104" s="60">
        <f t="shared" si="114"/>
        <v>0</v>
      </c>
      <c r="Q104" s="60"/>
      <c r="R104" s="60">
        <f t="shared" si="115"/>
        <v>0</v>
      </c>
      <c r="S104" s="60"/>
      <c r="T104" s="60">
        <f t="shared" si="116"/>
        <v>0</v>
      </c>
      <c r="U104" s="61">
        <f t="shared" si="117"/>
        <v>65</v>
      </c>
      <c r="V104" s="61">
        <f t="shared" si="118"/>
        <v>3</v>
      </c>
      <c r="W104" s="85">
        <f t="shared" si="127"/>
        <v>0</v>
      </c>
      <c r="X104" s="62">
        <f t="shared" si="128"/>
        <v>3</v>
      </c>
      <c r="Y104" s="46"/>
      <c r="Z104" s="63">
        <f t="shared" si="120"/>
        <v>65</v>
      </c>
      <c r="AA104" s="63">
        <f t="shared" si="121"/>
        <v>0</v>
      </c>
      <c r="AB104" s="63">
        <f t="shared" si="122"/>
        <v>0</v>
      </c>
      <c r="AC104" s="63">
        <f t="shared" si="123"/>
        <v>0</v>
      </c>
      <c r="AD104" s="63">
        <f t="shared" si="124"/>
        <v>0</v>
      </c>
      <c r="AE104" s="63">
        <f t="shared" si="125"/>
        <v>0</v>
      </c>
      <c r="AF104" s="63">
        <f t="shared" si="126"/>
        <v>0</v>
      </c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</row>
    <row r="105" spans="1:51" ht="15.75" customHeight="1">
      <c r="A105" s="56">
        <v>4</v>
      </c>
      <c r="B105" s="57" t="s">
        <v>66</v>
      </c>
      <c r="C105" s="57" t="s">
        <v>141</v>
      </c>
      <c r="D105" s="88">
        <v>10650</v>
      </c>
      <c r="E105" s="58">
        <v>2016</v>
      </c>
      <c r="F105" s="59" t="s">
        <v>42</v>
      </c>
      <c r="G105" s="60">
        <v>4</v>
      </c>
      <c r="H105" s="60">
        <f t="shared" si="110"/>
        <v>55</v>
      </c>
      <c r="I105" s="60"/>
      <c r="J105" s="60">
        <f t="shared" si="111"/>
        <v>0</v>
      </c>
      <c r="K105" s="60"/>
      <c r="L105" s="60">
        <f t="shared" si="112"/>
        <v>0</v>
      </c>
      <c r="M105" s="60"/>
      <c r="N105" s="60">
        <f t="shared" si="113"/>
        <v>0</v>
      </c>
      <c r="O105" s="60"/>
      <c r="P105" s="60">
        <f t="shared" si="114"/>
        <v>0</v>
      </c>
      <c r="Q105" s="60"/>
      <c r="R105" s="60">
        <f t="shared" si="115"/>
        <v>0</v>
      </c>
      <c r="S105" s="60"/>
      <c r="T105" s="60">
        <f t="shared" si="116"/>
        <v>0</v>
      </c>
      <c r="U105" s="61">
        <f t="shared" si="117"/>
        <v>55</v>
      </c>
      <c r="V105" s="61">
        <f t="shared" si="118"/>
        <v>4</v>
      </c>
      <c r="W105" s="85">
        <f t="shared" si="127"/>
        <v>0</v>
      </c>
      <c r="X105" s="62">
        <f t="shared" si="128"/>
        <v>4</v>
      </c>
      <c r="Y105" s="46"/>
      <c r="Z105" s="63">
        <f t="shared" si="120"/>
        <v>55</v>
      </c>
      <c r="AA105" s="63">
        <f t="shared" si="121"/>
        <v>0</v>
      </c>
      <c r="AB105" s="63">
        <f t="shared" si="122"/>
        <v>0</v>
      </c>
      <c r="AC105" s="63">
        <f t="shared" si="123"/>
        <v>0</v>
      </c>
      <c r="AD105" s="63">
        <f t="shared" si="124"/>
        <v>0</v>
      </c>
      <c r="AE105" s="63">
        <f t="shared" si="125"/>
        <v>0</v>
      </c>
      <c r="AF105" s="63">
        <f t="shared" si="126"/>
        <v>0</v>
      </c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</row>
    <row r="106" spans="1:51" ht="15.75" customHeight="1">
      <c r="A106" s="56">
        <v>5</v>
      </c>
      <c r="B106" s="57" t="s">
        <v>56</v>
      </c>
      <c r="C106" s="57" t="s">
        <v>121</v>
      </c>
      <c r="D106" s="88">
        <v>10751</v>
      </c>
      <c r="E106" s="58">
        <v>2015</v>
      </c>
      <c r="F106" s="59" t="s">
        <v>224</v>
      </c>
      <c r="G106" s="60">
        <v>5</v>
      </c>
      <c r="H106" s="60">
        <f t="shared" si="110"/>
        <v>50</v>
      </c>
      <c r="I106" s="60"/>
      <c r="J106" s="60">
        <f t="shared" si="111"/>
        <v>0</v>
      </c>
      <c r="K106" s="60"/>
      <c r="L106" s="60">
        <f t="shared" si="112"/>
        <v>0</v>
      </c>
      <c r="M106" s="60"/>
      <c r="N106" s="60">
        <f t="shared" si="113"/>
        <v>0</v>
      </c>
      <c r="O106" s="60"/>
      <c r="P106" s="60">
        <f t="shared" si="114"/>
        <v>0</v>
      </c>
      <c r="Q106" s="60"/>
      <c r="R106" s="60">
        <f t="shared" si="115"/>
        <v>0</v>
      </c>
      <c r="S106" s="60"/>
      <c r="T106" s="60">
        <f t="shared" si="116"/>
        <v>0</v>
      </c>
      <c r="U106" s="61">
        <f t="shared" si="117"/>
        <v>50</v>
      </c>
      <c r="V106" s="61">
        <f t="shared" si="118"/>
        <v>5</v>
      </c>
      <c r="W106" s="85">
        <f t="shared" si="127"/>
        <v>0</v>
      </c>
      <c r="X106" s="62">
        <f t="shared" si="128"/>
        <v>5</v>
      </c>
      <c r="Y106" s="46"/>
      <c r="Z106" s="63">
        <f t="shared" si="120"/>
        <v>50</v>
      </c>
      <c r="AA106" s="63">
        <f t="shared" si="121"/>
        <v>0</v>
      </c>
      <c r="AB106" s="63">
        <f t="shared" si="122"/>
        <v>0</v>
      </c>
      <c r="AC106" s="63">
        <f t="shared" si="123"/>
        <v>0</v>
      </c>
      <c r="AD106" s="63">
        <f t="shared" si="124"/>
        <v>0</v>
      </c>
      <c r="AE106" s="63">
        <f t="shared" si="125"/>
        <v>0</v>
      </c>
      <c r="AF106" s="63">
        <f t="shared" si="126"/>
        <v>0</v>
      </c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</row>
    <row r="107" spans="1:51" ht="15.75" customHeight="1">
      <c r="A107" s="56">
        <v>6</v>
      </c>
      <c r="B107" s="57" t="s">
        <v>67</v>
      </c>
      <c r="C107" s="57" t="s">
        <v>142</v>
      </c>
      <c r="D107" s="88">
        <v>10681</v>
      </c>
      <c r="E107" s="58">
        <v>2016</v>
      </c>
      <c r="F107" s="59" t="s">
        <v>42</v>
      </c>
      <c r="G107" s="60">
        <v>6</v>
      </c>
      <c r="H107" s="60">
        <f t="shared" si="110"/>
        <v>45</v>
      </c>
      <c r="I107" s="60"/>
      <c r="J107" s="60">
        <f t="shared" si="111"/>
        <v>0</v>
      </c>
      <c r="K107" s="60"/>
      <c r="L107" s="60">
        <f t="shared" si="112"/>
        <v>0</v>
      </c>
      <c r="M107" s="60"/>
      <c r="N107" s="60">
        <f t="shared" si="113"/>
        <v>0</v>
      </c>
      <c r="O107" s="60"/>
      <c r="P107" s="60">
        <f t="shared" si="114"/>
        <v>0</v>
      </c>
      <c r="Q107" s="60"/>
      <c r="R107" s="60">
        <f t="shared" si="115"/>
        <v>0</v>
      </c>
      <c r="S107" s="60"/>
      <c r="T107" s="60">
        <f t="shared" si="116"/>
        <v>0</v>
      </c>
      <c r="U107" s="61">
        <f t="shared" si="117"/>
        <v>45</v>
      </c>
      <c r="V107" s="61">
        <f t="shared" si="118"/>
        <v>6</v>
      </c>
      <c r="W107" s="85">
        <f t="shared" si="127"/>
        <v>0</v>
      </c>
      <c r="X107" s="62">
        <f t="shared" si="128"/>
        <v>6</v>
      </c>
      <c r="Y107" s="46"/>
      <c r="Z107" s="63">
        <f t="shared" si="120"/>
        <v>45</v>
      </c>
      <c r="AA107" s="63">
        <f t="shared" si="121"/>
        <v>0</v>
      </c>
      <c r="AB107" s="63">
        <f t="shared" si="122"/>
        <v>0</v>
      </c>
      <c r="AC107" s="63">
        <f t="shared" si="123"/>
        <v>0</v>
      </c>
      <c r="AD107" s="63">
        <f t="shared" si="124"/>
        <v>0</v>
      </c>
      <c r="AE107" s="63">
        <f t="shared" si="125"/>
        <v>0</v>
      </c>
      <c r="AF107" s="63">
        <f t="shared" si="126"/>
        <v>0</v>
      </c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</row>
    <row r="108" spans="1:51" ht="15.75" customHeight="1">
      <c r="A108" s="56">
        <v>7</v>
      </c>
      <c r="B108" s="57" t="s">
        <v>166</v>
      </c>
      <c r="C108" s="57" t="s">
        <v>185</v>
      </c>
      <c r="D108" s="88">
        <v>11011</v>
      </c>
      <c r="E108" s="58">
        <v>2015</v>
      </c>
      <c r="F108" s="59" t="s">
        <v>27</v>
      </c>
      <c r="G108" s="60">
        <v>7</v>
      </c>
      <c r="H108" s="60">
        <f t="shared" si="110"/>
        <v>43</v>
      </c>
      <c r="I108" s="60"/>
      <c r="J108" s="60">
        <f t="shared" si="111"/>
        <v>0</v>
      </c>
      <c r="K108" s="60"/>
      <c r="L108" s="60">
        <f t="shared" si="112"/>
        <v>0</v>
      </c>
      <c r="M108" s="60"/>
      <c r="N108" s="60">
        <f t="shared" si="113"/>
        <v>0</v>
      </c>
      <c r="O108" s="60"/>
      <c r="P108" s="60">
        <f t="shared" si="114"/>
        <v>0</v>
      </c>
      <c r="Q108" s="60"/>
      <c r="R108" s="60">
        <f t="shared" si="115"/>
        <v>0</v>
      </c>
      <c r="S108" s="60"/>
      <c r="T108" s="60">
        <f t="shared" si="116"/>
        <v>0</v>
      </c>
      <c r="U108" s="61">
        <f t="shared" si="117"/>
        <v>43</v>
      </c>
      <c r="V108" s="61">
        <f t="shared" si="118"/>
        <v>7</v>
      </c>
      <c r="W108" s="85">
        <f t="shared" si="127"/>
        <v>0</v>
      </c>
      <c r="X108" s="62">
        <f t="shared" si="128"/>
        <v>7</v>
      </c>
      <c r="Y108" s="46"/>
      <c r="Z108" s="63">
        <f t="shared" si="120"/>
        <v>43</v>
      </c>
      <c r="AA108" s="63">
        <f t="shared" si="121"/>
        <v>0</v>
      </c>
      <c r="AB108" s="63">
        <f t="shared" si="122"/>
        <v>0</v>
      </c>
      <c r="AC108" s="63">
        <f t="shared" si="123"/>
        <v>0</v>
      </c>
      <c r="AD108" s="63">
        <f t="shared" si="124"/>
        <v>0</v>
      </c>
      <c r="AE108" s="63">
        <f t="shared" si="125"/>
        <v>0</v>
      </c>
      <c r="AF108" s="63">
        <f t="shared" si="126"/>
        <v>0</v>
      </c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</row>
    <row r="109" spans="1:51" ht="15.75" customHeight="1">
      <c r="A109" s="56">
        <v>8</v>
      </c>
      <c r="B109" s="57" t="s">
        <v>68</v>
      </c>
      <c r="C109" s="57" t="s">
        <v>120</v>
      </c>
      <c r="D109" s="88">
        <v>10689</v>
      </c>
      <c r="E109" s="58">
        <v>2016</v>
      </c>
      <c r="F109" s="59" t="s">
        <v>28</v>
      </c>
      <c r="G109" s="60">
        <v>8</v>
      </c>
      <c r="H109" s="60">
        <f t="shared" si="110"/>
        <v>42</v>
      </c>
      <c r="I109" s="60"/>
      <c r="J109" s="60">
        <f t="shared" si="111"/>
        <v>0</v>
      </c>
      <c r="K109" s="60"/>
      <c r="L109" s="60">
        <f t="shared" si="112"/>
        <v>0</v>
      </c>
      <c r="M109" s="60"/>
      <c r="N109" s="60">
        <f t="shared" si="113"/>
        <v>0</v>
      </c>
      <c r="O109" s="60"/>
      <c r="P109" s="60">
        <f t="shared" si="114"/>
        <v>0</v>
      </c>
      <c r="Q109" s="60"/>
      <c r="R109" s="60">
        <f t="shared" si="115"/>
        <v>0</v>
      </c>
      <c r="S109" s="60"/>
      <c r="T109" s="60">
        <f t="shared" si="116"/>
        <v>0</v>
      </c>
      <c r="U109" s="61">
        <f t="shared" si="117"/>
        <v>42</v>
      </c>
      <c r="V109" s="61">
        <f t="shared" si="118"/>
        <v>8</v>
      </c>
      <c r="W109" s="85">
        <f t="shared" si="127"/>
        <v>0</v>
      </c>
      <c r="X109" s="62">
        <f t="shared" si="128"/>
        <v>8</v>
      </c>
      <c r="Y109" s="46"/>
      <c r="Z109" s="63">
        <f t="shared" si="120"/>
        <v>42</v>
      </c>
      <c r="AA109" s="63">
        <f t="shared" si="121"/>
        <v>0</v>
      </c>
      <c r="AB109" s="63">
        <f t="shared" si="122"/>
        <v>0</v>
      </c>
      <c r="AC109" s="63">
        <f t="shared" si="123"/>
        <v>0</v>
      </c>
      <c r="AD109" s="63">
        <f t="shared" si="124"/>
        <v>0</v>
      </c>
      <c r="AE109" s="63">
        <f t="shared" si="125"/>
        <v>0</v>
      </c>
      <c r="AF109" s="63">
        <f t="shared" si="126"/>
        <v>0</v>
      </c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</row>
    <row r="110" spans="1:51" ht="15.75" customHeight="1">
      <c r="A110" s="56">
        <v>9</v>
      </c>
      <c r="B110" s="57" t="s">
        <v>78</v>
      </c>
      <c r="C110" s="57" t="s">
        <v>122</v>
      </c>
      <c r="D110" s="88">
        <v>10718</v>
      </c>
      <c r="E110" s="58">
        <v>2015</v>
      </c>
      <c r="F110" s="59" t="s">
        <v>42</v>
      </c>
      <c r="G110" s="60">
        <v>9</v>
      </c>
      <c r="H110" s="60">
        <f t="shared" si="110"/>
        <v>41</v>
      </c>
      <c r="I110" s="60"/>
      <c r="J110" s="60">
        <f t="shared" si="111"/>
        <v>0</v>
      </c>
      <c r="K110" s="60"/>
      <c r="L110" s="60">
        <f t="shared" si="112"/>
        <v>0</v>
      </c>
      <c r="M110" s="60"/>
      <c r="N110" s="60">
        <f t="shared" si="113"/>
        <v>0</v>
      </c>
      <c r="O110" s="60"/>
      <c r="P110" s="60">
        <f t="shared" si="114"/>
        <v>0</v>
      </c>
      <c r="Q110" s="60"/>
      <c r="R110" s="60">
        <f t="shared" si="115"/>
        <v>0</v>
      </c>
      <c r="S110" s="60"/>
      <c r="T110" s="60">
        <f t="shared" si="116"/>
        <v>0</v>
      </c>
      <c r="U110" s="61">
        <f t="shared" si="117"/>
        <v>41</v>
      </c>
      <c r="V110" s="61">
        <f t="shared" si="118"/>
        <v>9</v>
      </c>
      <c r="W110" s="85">
        <f t="shared" si="127"/>
        <v>0</v>
      </c>
      <c r="X110" s="62">
        <f t="shared" si="128"/>
        <v>9</v>
      </c>
      <c r="Y110" s="46"/>
      <c r="Z110" s="63">
        <f t="shared" si="120"/>
        <v>41</v>
      </c>
      <c r="AA110" s="63">
        <f t="shared" si="121"/>
        <v>0</v>
      </c>
      <c r="AB110" s="63">
        <f t="shared" si="122"/>
        <v>0</v>
      </c>
      <c r="AC110" s="63">
        <f t="shared" si="123"/>
        <v>0</v>
      </c>
      <c r="AD110" s="63">
        <f t="shared" si="124"/>
        <v>0</v>
      </c>
      <c r="AE110" s="63">
        <f t="shared" si="125"/>
        <v>0</v>
      </c>
      <c r="AF110" s="63">
        <f t="shared" si="126"/>
        <v>0</v>
      </c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</row>
    <row r="111" spans="1:51" ht="15.75" customHeight="1">
      <c r="A111" s="56">
        <v>10</v>
      </c>
      <c r="B111" s="57" t="s">
        <v>57</v>
      </c>
      <c r="C111" s="57" t="s">
        <v>214</v>
      </c>
      <c r="D111" s="88" t="s">
        <v>184</v>
      </c>
      <c r="E111" s="58">
        <v>2016</v>
      </c>
      <c r="F111" s="59" t="s">
        <v>225</v>
      </c>
      <c r="G111" s="60">
        <v>10</v>
      </c>
      <c r="H111" s="60">
        <f t="shared" si="110"/>
        <v>40</v>
      </c>
      <c r="I111" s="60"/>
      <c r="J111" s="60">
        <f t="shared" si="111"/>
        <v>0</v>
      </c>
      <c r="K111" s="60"/>
      <c r="L111" s="60">
        <f t="shared" si="112"/>
        <v>0</v>
      </c>
      <c r="M111" s="60"/>
      <c r="N111" s="60">
        <f t="shared" si="113"/>
        <v>0</v>
      </c>
      <c r="O111" s="60"/>
      <c r="P111" s="60">
        <f t="shared" si="114"/>
        <v>0</v>
      </c>
      <c r="Q111" s="60"/>
      <c r="R111" s="60">
        <f t="shared" si="115"/>
        <v>0</v>
      </c>
      <c r="S111" s="60"/>
      <c r="T111" s="60">
        <f t="shared" si="116"/>
        <v>0</v>
      </c>
      <c r="U111" s="61">
        <f t="shared" si="117"/>
        <v>40</v>
      </c>
      <c r="V111" s="61">
        <f t="shared" si="118"/>
        <v>10</v>
      </c>
      <c r="W111" s="85">
        <f t="shared" si="127"/>
        <v>0</v>
      </c>
      <c r="X111" s="62">
        <f t="shared" si="128"/>
        <v>10</v>
      </c>
      <c r="Y111" s="46"/>
      <c r="Z111" s="63">
        <f t="shared" si="120"/>
        <v>40</v>
      </c>
      <c r="AA111" s="63">
        <f t="shared" si="121"/>
        <v>0</v>
      </c>
      <c r="AB111" s="63">
        <f t="shared" si="122"/>
        <v>0</v>
      </c>
      <c r="AC111" s="63">
        <f t="shared" si="123"/>
        <v>0</v>
      </c>
      <c r="AD111" s="63">
        <f t="shared" si="124"/>
        <v>0</v>
      </c>
      <c r="AE111" s="63">
        <f t="shared" si="125"/>
        <v>0</v>
      </c>
      <c r="AF111" s="63">
        <f t="shared" si="126"/>
        <v>0</v>
      </c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</row>
    <row r="112" spans="1:51" ht="15.75" customHeight="1">
      <c r="A112" s="56">
        <v>11</v>
      </c>
      <c r="B112" s="57"/>
      <c r="C112" s="57"/>
      <c r="D112" s="88"/>
      <c r="E112" s="58"/>
      <c r="F112" s="59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1">
        <f t="shared" si="117"/>
        <v>0</v>
      </c>
      <c r="V112" s="61">
        <f t="shared" si="118"/>
        <v>11</v>
      </c>
      <c r="W112" s="85"/>
      <c r="X112" s="62"/>
      <c r="Y112" s="46"/>
      <c r="Z112" s="63">
        <f t="shared" si="120"/>
        <v>0</v>
      </c>
      <c r="AA112" s="63">
        <f t="shared" si="121"/>
        <v>0</v>
      </c>
      <c r="AB112" s="63">
        <f t="shared" si="122"/>
        <v>0</v>
      </c>
      <c r="AC112" s="63">
        <f t="shared" si="123"/>
        <v>0</v>
      </c>
      <c r="AD112" s="63">
        <f t="shared" si="124"/>
        <v>0</v>
      </c>
      <c r="AE112" s="63">
        <f t="shared" si="125"/>
        <v>0</v>
      </c>
      <c r="AF112" s="63">
        <f t="shared" si="126"/>
        <v>0</v>
      </c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</row>
    <row r="113" spans="1:51" ht="15.75" customHeight="1">
      <c r="A113" s="56">
        <v>12</v>
      </c>
      <c r="B113" s="57"/>
      <c r="C113" s="57"/>
      <c r="D113" s="88"/>
      <c r="E113" s="58"/>
      <c r="F113" s="59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1">
        <f t="shared" si="117"/>
        <v>0</v>
      </c>
      <c r="V113" s="61">
        <f t="shared" si="118"/>
        <v>12</v>
      </c>
      <c r="W113" s="85"/>
      <c r="X113" s="62"/>
      <c r="Y113" s="46"/>
      <c r="Z113" s="63">
        <f t="shared" si="120"/>
        <v>0</v>
      </c>
      <c r="AA113" s="63">
        <f t="shared" si="121"/>
        <v>0</v>
      </c>
      <c r="AB113" s="63">
        <f t="shared" si="122"/>
        <v>0</v>
      </c>
      <c r="AC113" s="63">
        <f t="shared" si="123"/>
        <v>0</v>
      </c>
      <c r="AD113" s="63">
        <f t="shared" si="124"/>
        <v>0</v>
      </c>
      <c r="AE113" s="63">
        <f t="shared" si="125"/>
        <v>0</v>
      </c>
      <c r="AF113" s="63">
        <f t="shared" si="126"/>
        <v>0</v>
      </c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</row>
    <row r="114" spans="1:51" ht="15.75" customHeight="1">
      <c r="A114" s="56">
        <v>13</v>
      </c>
      <c r="B114" s="57"/>
      <c r="C114" s="57"/>
      <c r="D114" s="88"/>
      <c r="E114" s="58"/>
      <c r="F114" s="59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1">
        <f t="shared" si="117"/>
        <v>0</v>
      </c>
      <c r="V114" s="61">
        <f t="shared" si="118"/>
        <v>13</v>
      </c>
      <c r="W114" s="85"/>
      <c r="X114" s="62"/>
      <c r="Y114" s="46"/>
      <c r="Z114" s="63">
        <f t="shared" si="120"/>
        <v>0</v>
      </c>
      <c r="AA114" s="63">
        <f t="shared" si="121"/>
        <v>0</v>
      </c>
      <c r="AB114" s="63">
        <f t="shared" si="122"/>
        <v>0</v>
      </c>
      <c r="AC114" s="63">
        <f t="shared" si="123"/>
        <v>0</v>
      </c>
      <c r="AD114" s="63">
        <f t="shared" si="124"/>
        <v>0</v>
      </c>
      <c r="AE114" s="63">
        <f t="shared" si="125"/>
        <v>0</v>
      </c>
      <c r="AF114" s="63">
        <f t="shared" si="126"/>
        <v>0</v>
      </c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</row>
    <row r="115" spans="1:51" ht="15.75" customHeight="1">
      <c r="A115" s="56">
        <v>14</v>
      </c>
      <c r="B115" s="57"/>
      <c r="C115" s="57"/>
      <c r="D115" s="88"/>
      <c r="E115" s="58"/>
      <c r="F115" s="59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>
        <f t="shared" si="117"/>
        <v>0</v>
      </c>
      <c r="V115" s="61">
        <f t="shared" si="118"/>
        <v>14</v>
      </c>
      <c r="W115" s="85"/>
      <c r="X115" s="62"/>
      <c r="Y115" s="46"/>
      <c r="Z115" s="63">
        <f t="shared" si="120"/>
        <v>0</v>
      </c>
      <c r="AA115" s="63">
        <f t="shared" si="121"/>
        <v>0</v>
      </c>
      <c r="AB115" s="63">
        <f t="shared" si="122"/>
        <v>0</v>
      </c>
      <c r="AC115" s="63">
        <f t="shared" si="123"/>
        <v>0</v>
      </c>
      <c r="AD115" s="63">
        <f t="shared" si="124"/>
        <v>0</v>
      </c>
      <c r="AE115" s="63">
        <f t="shared" si="125"/>
        <v>0</v>
      </c>
      <c r="AF115" s="63">
        <f t="shared" si="126"/>
        <v>0</v>
      </c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</row>
    <row r="116" spans="1:51" ht="15.75" customHeight="1">
      <c r="A116" s="56">
        <v>15</v>
      </c>
      <c r="B116" s="57"/>
      <c r="C116" s="57"/>
      <c r="D116" s="88"/>
      <c r="E116" s="58"/>
      <c r="F116" s="59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>
        <f t="shared" si="117"/>
        <v>0</v>
      </c>
      <c r="V116" s="61">
        <f t="shared" si="118"/>
        <v>15</v>
      </c>
      <c r="W116" s="85"/>
      <c r="X116" s="62"/>
      <c r="Y116" s="46"/>
      <c r="Z116" s="63">
        <f t="shared" si="120"/>
        <v>0</v>
      </c>
      <c r="AA116" s="63">
        <f t="shared" si="121"/>
        <v>0</v>
      </c>
      <c r="AB116" s="63">
        <f t="shared" si="122"/>
        <v>0</v>
      </c>
      <c r="AC116" s="63">
        <f t="shared" si="123"/>
        <v>0</v>
      </c>
      <c r="AD116" s="63">
        <f t="shared" si="124"/>
        <v>0</v>
      </c>
      <c r="AE116" s="63">
        <f t="shared" si="125"/>
        <v>0</v>
      </c>
      <c r="AF116" s="63">
        <f t="shared" si="126"/>
        <v>0</v>
      </c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</row>
    <row r="117" spans="1:51" ht="15.75" customHeight="1">
      <c r="A117" s="56">
        <v>16</v>
      </c>
      <c r="B117" s="57"/>
      <c r="C117" s="57"/>
      <c r="D117" s="88"/>
      <c r="E117" s="58"/>
      <c r="F117" s="59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1">
        <f t="shared" si="117"/>
        <v>0</v>
      </c>
      <c r="V117" s="61">
        <f t="shared" si="118"/>
        <v>16</v>
      </c>
      <c r="W117" s="85"/>
      <c r="X117" s="62"/>
      <c r="Y117" s="46"/>
      <c r="Z117" s="63">
        <f t="shared" si="120"/>
        <v>0</v>
      </c>
      <c r="AA117" s="63">
        <f t="shared" si="121"/>
        <v>0</v>
      </c>
      <c r="AB117" s="63">
        <f t="shared" si="122"/>
        <v>0</v>
      </c>
      <c r="AC117" s="63">
        <f t="shared" si="123"/>
        <v>0</v>
      </c>
      <c r="AD117" s="63">
        <f t="shared" si="124"/>
        <v>0</v>
      </c>
      <c r="AE117" s="63">
        <f t="shared" si="125"/>
        <v>0</v>
      </c>
      <c r="AF117" s="63">
        <f t="shared" si="126"/>
        <v>0</v>
      </c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</row>
    <row r="118" spans="1:51" ht="15.75" customHeight="1">
      <c r="A118" s="56">
        <v>17</v>
      </c>
      <c r="B118" s="57"/>
      <c r="C118" s="57"/>
      <c r="D118" s="88"/>
      <c r="E118" s="58"/>
      <c r="F118" s="59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1">
        <f t="shared" si="117"/>
        <v>0</v>
      </c>
      <c r="V118" s="61">
        <f t="shared" si="118"/>
        <v>17</v>
      </c>
      <c r="W118" s="85"/>
      <c r="X118" s="62"/>
      <c r="Y118" s="46"/>
      <c r="Z118" s="63">
        <f t="shared" si="120"/>
        <v>0</v>
      </c>
      <c r="AA118" s="63">
        <f t="shared" si="121"/>
        <v>0</v>
      </c>
      <c r="AB118" s="63">
        <f t="shared" si="122"/>
        <v>0</v>
      </c>
      <c r="AC118" s="63">
        <f t="shared" si="123"/>
        <v>0</v>
      </c>
      <c r="AD118" s="63">
        <f t="shared" si="124"/>
        <v>0</v>
      </c>
      <c r="AE118" s="63">
        <f t="shared" si="125"/>
        <v>0</v>
      </c>
      <c r="AF118" s="63">
        <f t="shared" si="126"/>
        <v>0</v>
      </c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</row>
    <row r="119" spans="1:51" ht="15.75" customHeight="1">
      <c r="A119" s="56">
        <v>18</v>
      </c>
      <c r="B119" s="57"/>
      <c r="C119" s="57"/>
      <c r="D119" s="88"/>
      <c r="E119" s="58"/>
      <c r="F119" s="59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1">
        <f t="shared" si="117"/>
        <v>0</v>
      </c>
      <c r="V119" s="61">
        <f t="shared" si="118"/>
        <v>18</v>
      </c>
      <c r="W119" s="85"/>
      <c r="X119" s="62"/>
      <c r="Y119" s="46"/>
      <c r="Z119" s="63">
        <f t="shared" si="120"/>
        <v>0</v>
      </c>
      <c r="AA119" s="63">
        <f t="shared" si="121"/>
        <v>0</v>
      </c>
      <c r="AB119" s="63">
        <f t="shared" si="122"/>
        <v>0</v>
      </c>
      <c r="AC119" s="63">
        <f t="shared" si="123"/>
        <v>0</v>
      </c>
      <c r="AD119" s="63">
        <f t="shared" si="124"/>
        <v>0</v>
      </c>
      <c r="AE119" s="63">
        <f t="shared" si="125"/>
        <v>0</v>
      </c>
      <c r="AF119" s="63">
        <f t="shared" si="126"/>
        <v>0</v>
      </c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</row>
    <row r="120" spans="1:51" ht="15.75" customHeight="1">
      <c r="A120" s="56">
        <v>19</v>
      </c>
      <c r="B120" s="57"/>
      <c r="C120" s="57"/>
      <c r="D120" s="88"/>
      <c r="E120" s="58"/>
      <c r="F120" s="59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1">
        <f t="shared" si="117"/>
        <v>0</v>
      </c>
      <c r="V120" s="61">
        <f t="shared" si="118"/>
        <v>19</v>
      </c>
      <c r="W120" s="85"/>
      <c r="X120" s="62"/>
      <c r="Y120" s="46"/>
      <c r="Z120" s="63">
        <f t="shared" si="120"/>
        <v>0</v>
      </c>
      <c r="AA120" s="63">
        <f t="shared" si="121"/>
        <v>0</v>
      </c>
      <c r="AB120" s="63">
        <f t="shared" si="122"/>
        <v>0</v>
      </c>
      <c r="AC120" s="63">
        <f t="shared" si="123"/>
        <v>0</v>
      </c>
      <c r="AD120" s="63">
        <f t="shared" si="124"/>
        <v>0</v>
      </c>
      <c r="AE120" s="63">
        <f t="shared" si="125"/>
        <v>0</v>
      </c>
      <c r="AF120" s="63">
        <f t="shared" si="126"/>
        <v>0</v>
      </c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</row>
    <row r="121" spans="1:51" ht="15.75" customHeight="1">
      <c r="A121" s="56">
        <v>20</v>
      </c>
      <c r="B121" s="57"/>
      <c r="C121" s="57"/>
      <c r="D121" s="88"/>
      <c r="E121" s="58"/>
      <c r="F121" s="59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1">
        <f t="shared" si="117"/>
        <v>0</v>
      </c>
      <c r="V121" s="61">
        <f t="shared" si="118"/>
        <v>20</v>
      </c>
      <c r="W121" s="85"/>
      <c r="X121" s="62"/>
      <c r="Y121" s="46"/>
      <c r="Z121" s="63">
        <f t="shared" si="120"/>
        <v>0</v>
      </c>
      <c r="AA121" s="63">
        <f t="shared" si="121"/>
        <v>0</v>
      </c>
      <c r="AB121" s="63">
        <f t="shared" si="122"/>
        <v>0</v>
      </c>
      <c r="AC121" s="63">
        <f t="shared" si="123"/>
        <v>0</v>
      </c>
      <c r="AD121" s="63">
        <f t="shared" si="124"/>
        <v>0</v>
      </c>
      <c r="AE121" s="63">
        <f t="shared" si="125"/>
        <v>0</v>
      </c>
      <c r="AF121" s="63">
        <f t="shared" si="126"/>
        <v>0</v>
      </c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</row>
    <row r="122" spans="1:51" s="77" customFormat="1" ht="15.75" customHeight="1">
      <c r="A122" s="79" t="s">
        <v>231</v>
      </c>
      <c r="B122" s="81"/>
      <c r="C122" s="82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5"/>
      <c r="X122" s="62"/>
      <c r="Y122" s="46"/>
      <c r="Z122" s="63"/>
      <c r="AA122" s="63"/>
      <c r="AB122" s="63"/>
      <c r="AC122" s="63"/>
      <c r="AD122" s="63"/>
      <c r="AE122" s="63"/>
      <c r="AF122" s="63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</row>
    <row r="123" spans="1:51" ht="15.75" customHeight="1">
      <c r="A123" s="56">
        <v>1</v>
      </c>
      <c r="B123" s="57" t="s">
        <v>128</v>
      </c>
      <c r="C123" s="57" t="s">
        <v>101</v>
      </c>
      <c r="D123" s="88">
        <v>10465</v>
      </c>
      <c r="E123" s="58">
        <v>2015</v>
      </c>
      <c r="F123" s="59" t="s">
        <v>26</v>
      </c>
      <c r="G123" s="60">
        <v>1</v>
      </c>
      <c r="H123" s="60">
        <f t="shared" ref="H123:H137" si="129">IF(G123=0,0,IF(G123=1,100,IF(G123=2,80,IF(G123=3,65,IF(G123=4,55,IF(G123=5,50,IF(G123=6,45,IF(G123=7,43,50-G123))))))))</f>
        <v>100</v>
      </c>
      <c r="I123" s="60"/>
      <c r="J123" s="60">
        <f t="shared" ref="J123:J137" si="130">IF(I123=0,0,IF(I123=1,100,IF(I123=2,80,IF(I123=3,65,IF(I123=4,55,IF(I123=5,50,IF(I123=6,45,IF(I123=7,43,50-I123))))))))</f>
        <v>0</v>
      </c>
      <c r="K123" s="60"/>
      <c r="L123" s="60">
        <f t="shared" ref="L123:L137" si="131">IF(K123=0,0,IF(K123=1,100,IF(K123=2,80,IF(K123=3,65,IF(K123=4,55,IF(K123=5,50,IF(K123=6,45,IF(K123=7,43,50-K123))))))))</f>
        <v>0</v>
      </c>
      <c r="M123" s="60"/>
      <c r="N123" s="60">
        <f t="shared" ref="N123:N137" si="132">IF(M123=0,0,IF(M123=1,100,IF(M123=2,80,IF(M123=3,65,IF(M123=4,55,IF(M123=5,50,IF(M123=6,45,IF(M123=7,43,50-M123))))))))</f>
        <v>0</v>
      </c>
      <c r="O123" s="60"/>
      <c r="P123" s="60">
        <f t="shared" ref="P123:P137" si="133">IF(O123=0,0,IF(O123=1,100,IF(O123=2,80,IF(O123=3,65,IF(O123=4,55,IF(O123=5,50,IF(O123=6,45,IF(O123=7,43,50-O123))))))))</f>
        <v>0</v>
      </c>
      <c r="Q123" s="60"/>
      <c r="R123" s="60">
        <f t="shared" ref="R123:R137" si="134">IF(Q123=0,0,IF(Q123=1,100,IF(Q123=2,80,IF(Q123=3,65,IF(Q123=4,55,IF(Q123=5,50,IF(Q123=6,45,IF(Q123=7,43,50-Q123))))))))</f>
        <v>0</v>
      </c>
      <c r="S123" s="60"/>
      <c r="T123" s="60">
        <f t="shared" ref="T123:T137" si="135">IF(S123=0,0,IF(S123=1,100,IF(S123=2,80,IF(S123=3,65,IF(S123=4,55,IF(S123=5,50,IF(S123=6,45,IF(S123=7,43,50-S123))))))))</f>
        <v>0</v>
      </c>
      <c r="U123" s="61">
        <f t="shared" ref="U123:U142" si="136">LARGE(Z123:AF123,1)+LARGE(Z123:AF123,2)+LARGE(Z123:AF123,3)+LARGE(Z123:AF123,4)+LARGE(Z123:AF123,5)+LARGE(Z123:AF123,6)</f>
        <v>100</v>
      </c>
      <c r="V123" s="61">
        <f t="shared" ref="V123:V142" si="137">+A123</f>
        <v>1</v>
      </c>
      <c r="W123" s="85">
        <f>COUNTBLANK(G123:H123)</f>
        <v>0</v>
      </c>
      <c r="X123" s="62">
        <f>ROUND((G123+I123+K123+M123+O123+Q123+S123)/(1-W123),0)</f>
        <v>1</v>
      </c>
      <c r="Y123" s="46"/>
      <c r="Z123" s="63">
        <f t="shared" ref="Z123:Z142" si="138">H123</f>
        <v>100</v>
      </c>
      <c r="AA123" s="63">
        <f t="shared" ref="AA123:AA142" si="139">J123</f>
        <v>0</v>
      </c>
      <c r="AB123" s="63">
        <f t="shared" ref="AB123:AB142" si="140">L123</f>
        <v>0</v>
      </c>
      <c r="AC123" s="63">
        <f t="shared" ref="AC123:AC142" si="141">N123</f>
        <v>0</v>
      </c>
      <c r="AD123" s="63">
        <f t="shared" ref="AD123:AD142" si="142">P123</f>
        <v>0</v>
      </c>
      <c r="AE123" s="63">
        <f t="shared" ref="AE123:AE142" si="143">R123</f>
        <v>0</v>
      </c>
      <c r="AF123" s="63">
        <f t="shared" ref="AF123:AF142" si="144">T123</f>
        <v>0</v>
      </c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</row>
    <row r="124" spans="1:51" ht="15.75" customHeight="1">
      <c r="A124" s="56">
        <v>2</v>
      </c>
      <c r="B124" s="57" t="s">
        <v>70</v>
      </c>
      <c r="C124" s="57" t="s">
        <v>89</v>
      </c>
      <c r="D124" s="88">
        <v>10652</v>
      </c>
      <c r="E124" s="58">
        <v>2016</v>
      </c>
      <c r="F124" s="59" t="s">
        <v>27</v>
      </c>
      <c r="G124" s="60">
        <v>2</v>
      </c>
      <c r="H124" s="60">
        <f t="shared" si="129"/>
        <v>80</v>
      </c>
      <c r="I124" s="60"/>
      <c r="J124" s="60">
        <f t="shared" si="130"/>
        <v>0</v>
      </c>
      <c r="K124" s="60"/>
      <c r="L124" s="60">
        <f t="shared" si="131"/>
        <v>0</v>
      </c>
      <c r="M124" s="60"/>
      <c r="N124" s="60">
        <f t="shared" si="132"/>
        <v>0</v>
      </c>
      <c r="O124" s="60"/>
      <c r="P124" s="60">
        <f t="shared" si="133"/>
        <v>0</v>
      </c>
      <c r="Q124" s="60"/>
      <c r="R124" s="60">
        <f t="shared" si="134"/>
        <v>0</v>
      </c>
      <c r="S124" s="60"/>
      <c r="T124" s="60">
        <f t="shared" si="135"/>
        <v>0</v>
      </c>
      <c r="U124" s="61">
        <f t="shared" si="136"/>
        <v>80</v>
      </c>
      <c r="V124" s="61">
        <f t="shared" si="137"/>
        <v>2</v>
      </c>
      <c r="W124" s="85">
        <f t="shared" ref="W124:W137" si="145">COUNTBLANK(G124:H124)</f>
        <v>0</v>
      </c>
      <c r="X124" s="62">
        <f t="shared" ref="X124:X137" si="146">ROUND((G124+I124+K124+M124+O124+Q124+S124)/(1-W124),0)</f>
        <v>2</v>
      </c>
      <c r="Y124" s="46"/>
      <c r="Z124" s="63">
        <f t="shared" si="138"/>
        <v>80</v>
      </c>
      <c r="AA124" s="63">
        <f t="shared" si="139"/>
        <v>0</v>
      </c>
      <c r="AB124" s="63">
        <f t="shared" si="140"/>
        <v>0</v>
      </c>
      <c r="AC124" s="63">
        <f t="shared" si="141"/>
        <v>0</v>
      </c>
      <c r="AD124" s="63">
        <f t="shared" si="142"/>
        <v>0</v>
      </c>
      <c r="AE124" s="63">
        <f t="shared" si="143"/>
        <v>0</v>
      </c>
      <c r="AF124" s="63">
        <f t="shared" si="144"/>
        <v>0</v>
      </c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</row>
    <row r="125" spans="1:51" ht="15.75" customHeight="1">
      <c r="A125" s="56">
        <v>3</v>
      </c>
      <c r="B125" s="57" t="s">
        <v>63</v>
      </c>
      <c r="C125" s="57" t="s">
        <v>135</v>
      </c>
      <c r="D125" s="88">
        <v>10546</v>
      </c>
      <c r="E125" s="58">
        <v>2015</v>
      </c>
      <c r="F125" s="59" t="s">
        <v>193</v>
      </c>
      <c r="G125" s="60">
        <v>3</v>
      </c>
      <c r="H125" s="60">
        <f t="shared" si="129"/>
        <v>65</v>
      </c>
      <c r="I125" s="60"/>
      <c r="J125" s="60">
        <f t="shared" si="130"/>
        <v>0</v>
      </c>
      <c r="K125" s="60"/>
      <c r="L125" s="60">
        <f t="shared" si="131"/>
        <v>0</v>
      </c>
      <c r="M125" s="60"/>
      <c r="N125" s="60">
        <f t="shared" si="132"/>
        <v>0</v>
      </c>
      <c r="O125" s="60"/>
      <c r="P125" s="60">
        <f t="shared" si="133"/>
        <v>0</v>
      </c>
      <c r="Q125" s="60"/>
      <c r="R125" s="60">
        <f t="shared" si="134"/>
        <v>0</v>
      </c>
      <c r="S125" s="60"/>
      <c r="T125" s="60">
        <f t="shared" si="135"/>
        <v>0</v>
      </c>
      <c r="U125" s="61">
        <f t="shared" si="136"/>
        <v>65</v>
      </c>
      <c r="V125" s="61">
        <f t="shared" si="137"/>
        <v>3</v>
      </c>
      <c r="W125" s="85">
        <f t="shared" si="145"/>
        <v>0</v>
      </c>
      <c r="X125" s="62">
        <f t="shared" si="146"/>
        <v>3</v>
      </c>
      <c r="Y125" s="46"/>
      <c r="Z125" s="63">
        <f t="shared" si="138"/>
        <v>65</v>
      </c>
      <c r="AA125" s="63">
        <f t="shared" si="139"/>
        <v>0</v>
      </c>
      <c r="AB125" s="63">
        <f t="shared" si="140"/>
        <v>0</v>
      </c>
      <c r="AC125" s="63">
        <f t="shared" si="141"/>
        <v>0</v>
      </c>
      <c r="AD125" s="63">
        <f t="shared" si="142"/>
        <v>0</v>
      </c>
      <c r="AE125" s="63">
        <f t="shared" si="143"/>
        <v>0</v>
      </c>
      <c r="AF125" s="63">
        <f t="shared" si="144"/>
        <v>0</v>
      </c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</row>
    <row r="126" spans="1:51" ht="15.75" customHeight="1">
      <c r="A126" s="56">
        <v>4</v>
      </c>
      <c r="B126" s="57" t="s">
        <v>144</v>
      </c>
      <c r="C126" s="57" t="s">
        <v>148</v>
      </c>
      <c r="D126" s="88">
        <v>10382</v>
      </c>
      <c r="E126" s="58">
        <v>2016</v>
      </c>
      <c r="F126" s="59" t="s">
        <v>194</v>
      </c>
      <c r="G126" s="60">
        <v>4</v>
      </c>
      <c r="H126" s="60">
        <f t="shared" si="129"/>
        <v>55</v>
      </c>
      <c r="I126" s="60"/>
      <c r="J126" s="60">
        <f t="shared" si="130"/>
        <v>0</v>
      </c>
      <c r="K126" s="60"/>
      <c r="L126" s="60">
        <f t="shared" si="131"/>
        <v>0</v>
      </c>
      <c r="M126" s="60"/>
      <c r="N126" s="60">
        <f t="shared" si="132"/>
        <v>0</v>
      </c>
      <c r="O126" s="60"/>
      <c r="P126" s="60">
        <f t="shared" si="133"/>
        <v>0</v>
      </c>
      <c r="Q126" s="60"/>
      <c r="R126" s="60">
        <f t="shared" si="134"/>
        <v>0</v>
      </c>
      <c r="S126" s="60"/>
      <c r="T126" s="60">
        <f t="shared" si="135"/>
        <v>0</v>
      </c>
      <c r="U126" s="61">
        <f t="shared" si="136"/>
        <v>55</v>
      </c>
      <c r="V126" s="61">
        <f t="shared" si="137"/>
        <v>4</v>
      </c>
      <c r="W126" s="85">
        <f t="shared" si="145"/>
        <v>0</v>
      </c>
      <c r="X126" s="62">
        <f t="shared" si="146"/>
        <v>4</v>
      </c>
      <c r="Y126" s="46"/>
      <c r="Z126" s="63">
        <f t="shared" si="138"/>
        <v>55</v>
      </c>
      <c r="AA126" s="63">
        <f t="shared" si="139"/>
        <v>0</v>
      </c>
      <c r="AB126" s="63">
        <f t="shared" si="140"/>
        <v>0</v>
      </c>
      <c r="AC126" s="63">
        <f t="shared" si="141"/>
        <v>0</v>
      </c>
      <c r="AD126" s="63">
        <f t="shared" si="142"/>
        <v>0</v>
      </c>
      <c r="AE126" s="63">
        <f t="shared" si="143"/>
        <v>0</v>
      </c>
      <c r="AF126" s="63">
        <f t="shared" si="144"/>
        <v>0</v>
      </c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</row>
    <row r="127" spans="1:51" ht="15.75" customHeight="1">
      <c r="A127" s="56">
        <v>5</v>
      </c>
      <c r="B127" s="57" t="s">
        <v>105</v>
      </c>
      <c r="C127" s="57" t="s">
        <v>112</v>
      </c>
      <c r="D127" s="88">
        <v>10865</v>
      </c>
      <c r="E127" s="58">
        <v>2016</v>
      </c>
      <c r="F127" s="59" t="s">
        <v>198</v>
      </c>
      <c r="G127" s="60">
        <v>5</v>
      </c>
      <c r="H127" s="60">
        <f t="shared" si="129"/>
        <v>50</v>
      </c>
      <c r="I127" s="60"/>
      <c r="J127" s="60">
        <f t="shared" si="130"/>
        <v>0</v>
      </c>
      <c r="K127" s="60"/>
      <c r="L127" s="60">
        <f t="shared" si="131"/>
        <v>0</v>
      </c>
      <c r="M127" s="60"/>
      <c r="N127" s="60">
        <f t="shared" si="132"/>
        <v>0</v>
      </c>
      <c r="O127" s="60"/>
      <c r="P127" s="60">
        <f t="shared" si="133"/>
        <v>0</v>
      </c>
      <c r="Q127" s="60"/>
      <c r="R127" s="60">
        <f t="shared" si="134"/>
        <v>0</v>
      </c>
      <c r="S127" s="60"/>
      <c r="T127" s="60">
        <f t="shared" si="135"/>
        <v>0</v>
      </c>
      <c r="U127" s="61">
        <f t="shared" si="136"/>
        <v>50</v>
      </c>
      <c r="V127" s="61">
        <f t="shared" si="137"/>
        <v>5</v>
      </c>
      <c r="W127" s="85">
        <f t="shared" si="145"/>
        <v>0</v>
      </c>
      <c r="X127" s="62">
        <f t="shared" si="146"/>
        <v>5</v>
      </c>
      <c r="Y127" s="46"/>
      <c r="Z127" s="63">
        <f t="shared" si="138"/>
        <v>50</v>
      </c>
      <c r="AA127" s="63">
        <f t="shared" si="139"/>
        <v>0</v>
      </c>
      <c r="AB127" s="63">
        <f t="shared" si="140"/>
        <v>0</v>
      </c>
      <c r="AC127" s="63">
        <f t="shared" si="141"/>
        <v>0</v>
      </c>
      <c r="AD127" s="63">
        <f t="shared" si="142"/>
        <v>0</v>
      </c>
      <c r="AE127" s="63">
        <f t="shared" si="143"/>
        <v>0</v>
      </c>
      <c r="AF127" s="63">
        <f t="shared" si="144"/>
        <v>0</v>
      </c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</row>
    <row r="128" spans="1:51" ht="15.75" customHeight="1">
      <c r="A128" s="56">
        <v>6</v>
      </c>
      <c r="B128" s="57" t="s">
        <v>62</v>
      </c>
      <c r="C128" s="57" t="s">
        <v>113</v>
      </c>
      <c r="D128" s="88">
        <v>10612</v>
      </c>
      <c r="E128" s="58">
        <v>2015</v>
      </c>
      <c r="F128" s="59" t="s">
        <v>197</v>
      </c>
      <c r="G128" s="60">
        <v>6</v>
      </c>
      <c r="H128" s="60">
        <f t="shared" si="129"/>
        <v>45</v>
      </c>
      <c r="I128" s="60"/>
      <c r="J128" s="60">
        <f t="shared" si="130"/>
        <v>0</v>
      </c>
      <c r="K128" s="60"/>
      <c r="L128" s="60">
        <f t="shared" si="131"/>
        <v>0</v>
      </c>
      <c r="M128" s="60"/>
      <c r="N128" s="60">
        <f t="shared" si="132"/>
        <v>0</v>
      </c>
      <c r="O128" s="60"/>
      <c r="P128" s="60">
        <f t="shared" si="133"/>
        <v>0</v>
      </c>
      <c r="Q128" s="60"/>
      <c r="R128" s="60">
        <f t="shared" si="134"/>
        <v>0</v>
      </c>
      <c r="S128" s="60"/>
      <c r="T128" s="60">
        <f t="shared" si="135"/>
        <v>0</v>
      </c>
      <c r="U128" s="61">
        <f t="shared" si="136"/>
        <v>45</v>
      </c>
      <c r="V128" s="61">
        <f t="shared" si="137"/>
        <v>6</v>
      </c>
      <c r="W128" s="85">
        <f t="shared" si="145"/>
        <v>0</v>
      </c>
      <c r="X128" s="62">
        <f t="shared" si="146"/>
        <v>6</v>
      </c>
      <c r="Y128" s="46"/>
      <c r="Z128" s="63">
        <f t="shared" si="138"/>
        <v>45</v>
      </c>
      <c r="AA128" s="63">
        <f t="shared" si="139"/>
        <v>0</v>
      </c>
      <c r="AB128" s="63">
        <f t="shared" si="140"/>
        <v>0</v>
      </c>
      <c r="AC128" s="63">
        <f t="shared" si="141"/>
        <v>0</v>
      </c>
      <c r="AD128" s="63">
        <f t="shared" si="142"/>
        <v>0</v>
      </c>
      <c r="AE128" s="63">
        <f t="shared" si="143"/>
        <v>0</v>
      </c>
      <c r="AF128" s="63">
        <f t="shared" si="144"/>
        <v>0</v>
      </c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</row>
    <row r="129" spans="1:51" ht="15.75" customHeight="1">
      <c r="A129" s="56">
        <v>7</v>
      </c>
      <c r="B129" s="57" t="s">
        <v>69</v>
      </c>
      <c r="C129" s="57" t="s">
        <v>146</v>
      </c>
      <c r="D129" s="88">
        <v>10783</v>
      </c>
      <c r="E129" s="58">
        <v>2016</v>
      </c>
      <c r="F129" s="59" t="s">
        <v>208</v>
      </c>
      <c r="G129" s="60">
        <v>7</v>
      </c>
      <c r="H129" s="60">
        <f t="shared" si="129"/>
        <v>43</v>
      </c>
      <c r="I129" s="60"/>
      <c r="J129" s="60">
        <f t="shared" si="130"/>
        <v>0</v>
      </c>
      <c r="K129" s="60"/>
      <c r="L129" s="60">
        <f t="shared" si="131"/>
        <v>0</v>
      </c>
      <c r="M129" s="60"/>
      <c r="N129" s="60">
        <f t="shared" si="132"/>
        <v>0</v>
      </c>
      <c r="O129" s="60"/>
      <c r="P129" s="60">
        <f t="shared" si="133"/>
        <v>0</v>
      </c>
      <c r="Q129" s="60"/>
      <c r="R129" s="60">
        <f t="shared" si="134"/>
        <v>0</v>
      </c>
      <c r="S129" s="60"/>
      <c r="T129" s="60">
        <f t="shared" si="135"/>
        <v>0</v>
      </c>
      <c r="U129" s="61">
        <f t="shared" si="136"/>
        <v>43</v>
      </c>
      <c r="V129" s="61">
        <f t="shared" si="137"/>
        <v>7</v>
      </c>
      <c r="W129" s="85">
        <f t="shared" si="145"/>
        <v>0</v>
      </c>
      <c r="X129" s="62">
        <f t="shared" si="146"/>
        <v>7</v>
      </c>
      <c r="Y129" s="46"/>
      <c r="Z129" s="63">
        <f t="shared" si="138"/>
        <v>43</v>
      </c>
      <c r="AA129" s="63">
        <f t="shared" si="139"/>
        <v>0</v>
      </c>
      <c r="AB129" s="63">
        <f t="shared" si="140"/>
        <v>0</v>
      </c>
      <c r="AC129" s="63">
        <f t="shared" si="141"/>
        <v>0</v>
      </c>
      <c r="AD129" s="63">
        <f t="shared" si="142"/>
        <v>0</v>
      </c>
      <c r="AE129" s="63">
        <f t="shared" si="143"/>
        <v>0</v>
      </c>
      <c r="AF129" s="63">
        <f t="shared" si="144"/>
        <v>0</v>
      </c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</row>
    <row r="130" spans="1:51" ht="15.75" customHeight="1">
      <c r="A130" s="56">
        <v>8</v>
      </c>
      <c r="B130" s="57" t="s">
        <v>206</v>
      </c>
      <c r="C130" s="57" t="s">
        <v>215</v>
      </c>
      <c r="D130" s="88">
        <v>11045</v>
      </c>
      <c r="E130" s="58">
        <v>2015</v>
      </c>
      <c r="F130" s="59" t="s">
        <v>41</v>
      </c>
      <c r="G130" s="60">
        <v>8</v>
      </c>
      <c r="H130" s="60">
        <f t="shared" si="129"/>
        <v>42</v>
      </c>
      <c r="I130" s="60"/>
      <c r="J130" s="60">
        <f t="shared" si="130"/>
        <v>0</v>
      </c>
      <c r="K130" s="60"/>
      <c r="L130" s="60">
        <f t="shared" si="131"/>
        <v>0</v>
      </c>
      <c r="M130" s="60"/>
      <c r="N130" s="60">
        <f t="shared" si="132"/>
        <v>0</v>
      </c>
      <c r="O130" s="60"/>
      <c r="P130" s="60">
        <f t="shared" si="133"/>
        <v>0</v>
      </c>
      <c r="Q130" s="60"/>
      <c r="R130" s="60">
        <f t="shared" si="134"/>
        <v>0</v>
      </c>
      <c r="S130" s="60"/>
      <c r="T130" s="60">
        <f t="shared" si="135"/>
        <v>0</v>
      </c>
      <c r="U130" s="61">
        <f t="shared" si="136"/>
        <v>42</v>
      </c>
      <c r="V130" s="61">
        <f t="shared" si="137"/>
        <v>8</v>
      </c>
      <c r="W130" s="85">
        <f t="shared" si="145"/>
        <v>0</v>
      </c>
      <c r="X130" s="62">
        <f t="shared" si="146"/>
        <v>8</v>
      </c>
      <c r="Y130" s="46"/>
      <c r="Z130" s="63">
        <f t="shared" si="138"/>
        <v>42</v>
      </c>
      <c r="AA130" s="63">
        <f t="shared" si="139"/>
        <v>0</v>
      </c>
      <c r="AB130" s="63">
        <f t="shared" si="140"/>
        <v>0</v>
      </c>
      <c r="AC130" s="63">
        <f t="shared" si="141"/>
        <v>0</v>
      </c>
      <c r="AD130" s="63">
        <f t="shared" si="142"/>
        <v>0</v>
      </c>
      <c r="AE130" s="63">
        <f t="shared" si="143"/>
        <v>0</v>
      </c>
      <c r="AF130" s="63">
        <f t="shared" si="144"/>
        <v>0</v>
      </c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</row>
    <row r="131" spans="1:51" ht="15.75" customHeight="1">
      <c r="A131" s="56">
        <v>9</v>
      </c>
      <c r="B131" s="57" t="s">
        <v>126</v>
      </c>
      <c r="C131" s="57" t="s">
        <v>137</v>
      </c>
      <c r="D131" s="88">
        <v>10832</v>
      </c>
      <c r="E131" s="58">
        <v>2015</v>
      </c>
      <c r="F131" s="59" t="s">
        <v>198</v>
      </c>
      <c r="G131" s="60">
        <v>9</v>
      </c>
      <c r="H131" s="60">
        <f t="shared" si="129"/>
        <v>41</v>
      </c>
      <c r="I131" s="60"/>
      <c r="J131" s="60">
        <f t="shared" si="130"/>
        <v>0</v>
      </c>
      <c r="K131" s="60"/>
      <c r="L131" s="60">
        <f t="shared" si="131"/>
        <v>0</v>
      </c>
      <c r="M131" s="60"/>
      <c r="N131" s="60">
        <f t="shared" si="132"/>
        <v>0</v>
      </c>
      <c r="O131" s="60"/>
      <c r="P131" s="60">
        <f t="shared" si="133"/>
        <v>0</v>
      </c>
      <c r="Q131" s="60"/>
      <c r="R131" s="60">
        <f t="shared" si="134"/>
        <v>0</v>
      </c>
      <c r="S131" s="60"/>
      <c r="T131" s="60">
        <f t="shared" si="135"/>
        <v>0</v>
      </c>
      <c r="U131" s="61">
        <f t="shared" si="136"/>
        <v>41</v>
      </c>
      <c r="V131" s="61">
        <f t="shared" si="137"/>
        <v>9</v>
      </c>
      <c r="W131" s="85">
        <f t="shared" si="145"/>
        <v>0</v>
      </c>
      <c r="X131" s="62">
        <f t="shared" si="146"/>
        <v>9</v>
      </c>
      <c r="Y131" s="46"/>
      <c r="Z131" s="63">
        <f t="shared" si="138"/>
        <v>41</v>
      </c>
      <c r="AA131" s="63">
        <f t="shared" si="139"/>
        <v>0</v>
      </c>
      <c r="AB131" s="63">
        <f t="shared" si="140"/>
        <v>0</v>
      </c>
      <c r="AC131" s="63">
        <f t="shared" si="141"/>
        <v>0</v>
      </c>
      <c r="AD131" s="63">
        <f t="shared" si="142"/>
        <v>0</v>
      </c>
      <c r="AE131" s="63">
        <f t="shared" si="143"/>
        <v>0</v>
      </c>
      <c r="AF131" s="63">
        <f t="shared" si="144"/>
        <v>0</v>
      </c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</row>
    <row r="132" spans="1:51" ht="15.75" customHeight="1">
      <c r="A132" s="56">
        <v>10</v>
      </c>
      <c r="B132" s="57" t="s">
        <v>205</v>
      </c>
      <c r="C132" s="57" t="s">
        <v>139</v>
      </c>
      <c r="D132" s="88">
        <v>10800</v>
      </c>
      <c r="E132" s="58">
        <v>2016</v>
      </c>
      <c r="F132" s="59" t="s">
        <v>26</v>
      </c>
      <c r="G132" s="60">
        <v>10</v>
      </c>
      <c r="H132" s="60">
        <f t="shared" si="129"/>
        <v>40</v>
      </c>
      <c r="I132" s="60"/>
      <c r="J132" s="60">
        <f t="shared" si="130"/>
        <v>0</v>
      </c>
      <c r="K132" s="60"/>
      <c r="L132" s="60">
        <f t="shared" si="131"/>
        <v>0</v>
      </c>
      <c r="M132" s="60"/>
      <c r="N132" s="60">
        <f t="shared" si="132"/>
        <v>0</v>
      </c>
      <c r="O132" s="60"/>
      <c r="P132" s="60">
        <f t="shared" si="133"/>
        <v>0</v>
      </c>
      <c r="Q132" s="60"/>
      <c r="R132" s="60">
        <f t="shared" si="134"/>
        <v>0</v>
      </c>
      <c r="S132" s="60"/>
      <c r="T132" s="60">
        <f t="shared" si="135"/>
        <v>0</v>
      </c>
      <c r="U132" s="61">
        <f t="shared" si="136"/>
        <v>40</v>
      </c>
      <c r="V132" s="61">
        <f t="shared" si="137"/>
        <v>10</v>
      </c>
      <c r="W132" s="85">
        <f t="shared" si="145"/>
        <v>0</v>
      </c>
      <c r="X132" s="62">
        <f t="shared" si="146"/>
        <v>10</v>
      </c>
      <c r="Y132" s="46"/>
      <c r="Z132" s="63">
        <f t="shared" si="138"/>
        <v>40</v>
      </c>
      <c r="AA132" s="63">
        <f t="shared" si="139"/>
        <v>0</v>
      </c>
      <c r="AB132" s="63">
        <f t="shared" si="140"/>
        <v>0</v>
      </c>
      <c r="AC132" s="63">
        <f t="shared" si="141"/>
        <v>0</v>
      </c>
      <c r="AD132" s="63">
        <f t="shared" si="142"/>
        <v>0</v>
      </c>
      <c r="AE132" s="63">
        <f t="shared" si="143"/>
        <v>0</v>
      </c>
      <c r="AF132" s="63">
        <f t="shared" si="144"/>
        <v>0</v>
      </c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</row>
    <row r="133" spans="1:51" ht="15.75" customHeight="1">
      <c r="A133" s="56">
        <v>11</v>
      </c>
      <c r="B133" s="57" t="s">
        <v>207</v>
      </c>
      <c r="C133" s="57" t="s">
        <v>154</v>
      </c>
      <c r="D133" s="88" t="s">
        <v>184</v>
      </c>
      <c r="E133" s="58">
        <v>2015</v>
      </c>
      <c r="F133" s="59" t="s">
        <v>195</v>
      </c>
      <c r="G133" s="60">
        <v>11</v>
      </c>
      <c r="H133" s="60">
        <f t="shared" si="129"/>
        <v>39</v>
      </c>
      <c r="I133" s="60"/>
      <c r="J133" s="60">
        <f t="shared" si="130"/>
        <v>0</v>
      </c>
      <c r="K133" s="60"/>
      <c r="L133" s="60">
        <f t="shared" si="131"/>
        <v>0</v>
      </c>
      <c r="M133" s="60"/>
      <c r="N133" s="60">
        <f t="shared" si="132"/>
        <v>0</v>
      </c>
      <c r="O133" s="60"/>
      <c r="P133" s="60">
        <f t="shared" si="133"/>
        <v>0</v>
      </c>
      <c r="Q133" s="60"/>
      <c r="R133" s="60">
        <f t="shared" si="134"/>
        <v>0</v>
      </c>
      <c r="S133" s="60"/>
      <c r="T133" s="60">
        <f t="shared" si="135"/>
        <v>0</v>
      </c>
      <c r="U133" s="61">
        <f t="shared" si="136"/>
        <v>39</v>
      </c>
      <c r="V133" s="61">
        <f t="shared" si="137"/>
        <v>11</v>
      </c>
      <c r="W133" s="85">
        <f t="shared" si="145"/>
        <v>0</v>
      </c>
      <c r="X133" s="62">
        <f t="shared" si="146"/>
        <v>11</v>
      </c>
      <c r="Y133" s="46"/>
      <c r="Z133" s="63">
        <f t="shared" si="138"/>
        <v>39</v>
      </c>
      <c r="AA133" s="63">
        <f t="shared" si="139"/>
        <v>0</v>
      </c>
      <c r="AB133" s="63">
        <f t="shared" si="140"/>
        <v>0</v>
      </c>
      <c r="AC133" s="63">
        <f t="shared" si="141"/>
        <v>0</v>
      </c>
      <c r="AD133" s="63">
        <f t="shared" si="142"/>
        <v>0</v>
      </c>
      <c r="AE133" s="63">
        <f t="shared" si="143"/>
        <v>0</v>
      </c>
      <c r="AF133" s="63">
        <f t="shared" si="144"/>
        <v>0</v>
      </c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</row>
    <row r="134" spans="1:51" ht="15.75" customHeight="1">
      <c r="A134" s="56">
        <v>12</v>
      </c>
      <c r="B134" s="57" t="s">
        <v>168</v>
      </c>
      <c r="C134" s="57" t="s">
        <v>169</v>
      </c>
      <c r="D134" s="88" t="s">
        <v>184</v>
      </c>
      <c r="E134" s="58">
        <v>2016</v>
      </c>
      <c r="F134" s="59" t="s">
        <v>197</v>
      </c>
      <c r="G134" s="60">
        <v>12</v>
      </c>
      <c r="H134" s="60">
        <f t="shared" si="129"/>
        <v>38</v>
      </c>
      <c r="I134" s="60"/>
      <c r="J134" s="60">
        <f t="shared" si="130"/>
        <v>0</v>
      </c>
      <c r="K134" s="60"/>
      <c r="L134" s="60">
        <f t="shared" si="131"/>
        <v>0</v>
      </c>
      <c r="M134" s="60"/>
      <c r="N134" s="60">
        <f t="shared" si="132"/>
        <v>0</v>
      </c>
      <c r="O134" s="60"/>
      <c r="P134" s="60">
        <f t="shared" si="133"/>
        <v>0</v>
      </c>
      <c r="Q134" s="60"/>
      <c r="R134" s="60">
        <f t="shared" si="134"/>
        <v>0</v>
      </c>
      <c r="S134" s="60"/>
      <c r="T134" s="60">
        <f t="shared" si="135"/>
        <v>0</v>
      </c>
      <c r="U134" s="61">
        <f t="shared" si="136"/>
        <v>38</v>
      </c>
      <c r="V134" s="61">
        <f t="shared" si="137"/>
        <v>12</v>
      </c>
      <c r="W134" s="85">
        <f t="shared" si="145"/>
        <v>0</v>
      </c>
      <c r="X134" s="62">
        <f t="shared" si="146"/>
        <v>12</v>
      </c>
      <c r="Y134" s="46"/>
      <c r="Z134" s="63">
        <f t="shared" si="138"/>
        <v>38</v>
      </c>
      <c r="AA134" s="63">
        <f t="shared" si="139"/>
        <v>0</v>
      </c>
      <c r="AB134" s="63">
        <f t="shared" si="140"/>
        <v>0</v>
      </c>
      <c r="AC134" s="63">
        <f t="shared" si="141"/>
        <v>0</v>
      </c>
      <c r="AD134" s="63">
        <f t="shared" si="142"/>
        <v>0</v>
      </c>
      <c r="AE134" s="63">
        <f t="shared" si="143"/>
        <v>0</v>
      </c>
      <c r="AF134" s="63">
        <f t="shared" si="144"/>
        <v>0</v>
      </c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</row>
    <row r="135" spans="1:51" ht="15.75" customHeight="1">
      <c r="A135" s="56">
        <v>13</v>
      </c>
      <c r="B135" s="57" t="s">
        <v>164</v>
      </c>
      <c r="C135" s="57" t="s">
        <v>165</v>
      </c>
      <c r="D135" s="88">
        <v>10863</v>
      </c>
      <c r="E135" s="58">
        <v>2015</v>
      </c>
      <c r="F135" s="59" t="s">
        <v>198</v>
      </c>
      <c r="G135" s="60">
        <v>13</v>
      </c>
      <c r="H135" s="60">
        <f t="shared" si="129"/>
        <v>37</v>
      </c>
      <c r="I135" s="60"/>
      <c r="J135" s="60">
        <f t="shared" si="130"/>
        <v>0</v>
      </c>
      <c r="K135" s="60"/>
      <c r="L135" s="60">
        <f t="shared" si="131"/>
        <v>0</v>
      </c>
      <c r="M135" s="60"/>
      <c r="N135" s="60">
        <f t="shared" si="132"/>
        <v>0</v>
      </c>
      <c r="O135" s="60"/>
      <c r="P135" s="60">
        <f t="shared" si="133"/>
        <v>0</v>
      </c>
      <c r="Q135" s="60"/>
      <c r="R135" s="60">
        <f t="shared" si="134"/>
        <v>0</v>
      </c>
      <c r="S135" s="60"/>
      <c r="T135" s="60">
        <f t="shared" si="135"/>
        <v>0</v>
      </c>
      <c r="U135" s="61">
        <f t="shared" si="136"/>
        <v>37</v>
      </c>
      <c r="V135" s="61">
        <f t="shared" si="137"/>
        <v>13</v>
      </c>
      <c r="W135" s="85">
        <f t="shared" si="145"/>
        <v>0</v>
      </c>
      <c r="X135" s="62">
        <f t="shared" si="146"/>
        <v>13</v>
      </c>
      <c r="Y135" s="46"/>
      <c r="Z135" s="63">
        <f t="shared" si="138"/>
        <v>37</v>
      </c>
      <c r="AA135" s="63">
        <f t="shared" si="139"/>
        <v>0</v>
      </c>
      <c r="AB135" s="63">
        <f t="shared" si="140"/>
        <v>0</v>
      </c>
      <c r="AC135" s="63">
        <f t="shared" si="141"/>
        <v>0</v>
      </c>
      <c r="AD135" s="63">
        <f t="shared" si="142"/>
        <v>0</v>
      </c>
      <c r="AE135" s="63">
        <f t="shared" si="143"/>
        <v>0</v>
      </c>
      <c r="AF135" s="63">
        <f t="shared" si="144"/>
        <v>0</v>
      </c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</row>
    <row r="136" spans="1:51" ht="15.75" customHeight="1">
      <c r="A136" s="56">
        <v>14</v>
      </c>
      <c r="B136" s="57" t="s">
        <v>34</v>
      </c>
      <c r="C136" s="57" t="s">
        <v>147</v>
      </c>
      <c r="D136" s="88">
        <v>10801</v>
      </c>
      <c r="E136" s="58">
        <v>2016</v>
      </c>
      <c r="F136" s="59" t="s">
        <v>197</v>
      </c>
      <c r="G136" s="60">
        <v>14</v>
      </c>
      <c r="H136" s="60">
        <f t="shared" si="129"/>
        <v>36</v>
      </c>
      <c r="I136" s="60"/>
      <c r="J136" s="60">
        <f t="shared" si="130"/>
        <v>0</v>
      </c>
      <c r="K136" s="60"/>
      <c r="L136" s="60">
        <f t="shared" si="131"/>
        <v>0</v>
      </c>
      <c r="M136" s="60"/>
      <c r="N136" s="60">
        <f t="shared" si="132"/>
        <v>0</v>
      </c>
      <c r="O136" s="60"/>
      <c r="P136" s="60">
        <f t="shared" si="133"/>
        <v>0</v>
      </c>
      <c r="Q136" s="60"/>
      <c r="R136" s="60">
        <f t="shared" si="134"/>
        <v>0</v>
      </c>
      <c r="S136" s="60"/>
      <c r="T136" s="60">
        <f t="shared" si="135"/>
        <v>0</v>
      </c>
      <c r="U136" s="61">
        <f t="shared" si="136"/>
        <v>36</v>
      </c>
      <c r="V136" s="61">
        <f t="shared" si="137"/>
        <v>14</v>
      </c>
      <c r="W136" s="85">
        <f t="shared" si="145"/>
        <v>0</v>
      </c>
      <c r="X136" s="62">
        <f t="shared" si="146"/>
        <v>14</v>
      </c>
      <c r="Y136" s="46"/>
      <c r="Z136" s="63">
        <f t="shared" si="138"/>
        <v>36</v>
      </c>
      <c r="AA136" s="63">
        <f t="shared" si="139"/>
        <v>0</v>
      </c>
      <c r="AB136" s="63">
        <f t="shared" si="140"/>
        <v>0</v>
      </c>
      <c r="AC136" s="63">
        <f t="shared" si="141"/>
        <v>0</v>
      </c>
      <c r="AD136" s="63">
        <f t="shared" si="142"/>
        <v>0</v>
      </c>
      <c r="AE136" s="63">
        <f t="shared" si="143"/>
        <v>0</v>
      </c>
      <c r="AF136" s="63">
        <f t="shared" si="144"/>
        <v>0</v>
      </c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</row>
    <row r="137" spans="1:51" ht="15.75" customHeight="1">
      <c r="A137" s="56">
        <v>15</v>
      </c>
      <c r="B137" s="57" t="s">
        <v>186</v>
      </c>
      <c r="C137" s="57" t="s">
        <v>187</v>
      </c>
      <c r="D137" s="88" t="s">
        <v>184</v>
      </c>
      <c r="E137" s="58">
        <v>2016</v>
      </c>
      <c r="F137" s="59" t="s">
        <v>197</v>
      </c>
      <c r="G137" s="60">
        <v>15</v>
      </c>
      <c r="H137" s="60">
        <f t="shared" si="129"/>
        <v>35</v>
      </c>
      <c r="I137" s="60"/>
      <c r="J137" s="60">
        <f t="shared" si="130"/>
        <v>0</v>
      </c>
      <c r="K137" s="60"/>
      <c r="L137" s="60">
        <f t="shared" si="131"/>
        <v>0</v>
      </c>
      <c r="M137" s="60"/>
      <c r="N137" s="60">
        <f t="shared" si="132"/>
        <v>0</v>
      </c>
      <c r="O137" s="60"/>
      <c r="P137" s="60">
        <f t="shared" si="133"/>
        <v>0</v>
      </c>
      <c r="Q137" s="60"/>
      <c r="R137" s="60">
        <f t="shared" si="134"/>
        <v>0</v>
      </c>
      <c r="S137" s="60"/>
      <c r="T137" s="60">
        <f t="shared" si="135"/>
        <v>0</v>
      </c>
      <c r="U137" s="61">
        <f t="shared" si="136"/>
        <v>35</v>
      </c>
      <c r="V137" s="61">
        <f t="shared" si="137"/>
        <v>15</v>
      </c>
      <c r="W137" s="85">
        <f t="shared" si="145"/>
        <v>0</v>
      </c>
      <c r="X137" s="62">
        <f t="shared" si="146"/>
        <v>15</v>
      </c>
      <c r="Y137" s="46"/>
      <c r="Z137" s="63">
        <f t="shared" si="138"/>
        <v>35</v>
      </c>
      <c r="AA137" s="63">
        <f t="shared" si="139"/>
        <v>0</v>
      </c>
      <c r="AB137" s="63">
        <f t="shared" si="140"/>
        <v>0</v>
      </c>
      <c r="AC137" s="63">
        <f t="shared" si="141"/>
        <v>0</v>
      </c>
      <c r="AD137" s="63">
        <f t="shared" si="142"/>
        <v>0</v>
      </c>
      <c r="AE137" s="63">
        <f t="shared" si="143"/>
        <v>0</v>
      </c>
      <c r="AF137" s="63">
        <f t="shared" si="144"/>
        <v>0</v>
      </c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</row>
    <row r="138" spans="1:51" ht="15.75" customHeight="1">
      <c r="A138" s="56">
        <v>16</v>
      </c>
      <c r="B138" s="57"/>
      <c r="C138" s="57"/>
      <c r="D138" s="88"/>
      <c r="E138" s="58"/>
      <c r="F138" s="59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1">
        <f t="shared" si="136"/>
        <v>0</v>
      </c>
      <c r="V138" s="61">
        <f t="shared" si="137"/>
        <v>16</v>
      </c>
      <c r="W138" s="85"/>
      <c r="X138" s="62"/>
      <c r="Y138" s="46"/>
      <c r="Z138" s="63">
        <f t="shared" si="138"/>
        <v>0</v>
      </c>
      <c r="AA138" s="63">
        <f t="shared" si="139"/>
        <v>0</v>
      </c>
      <c r="AB138" s="63">
        <f t="shared" si="140"/>
        <v>0</v>
      </c>
      <c r="AC138" s="63">
        <f t="shared" si="141"/>
        <v>0</v>
      </c>
      <c r="AD138" s="63">
        <f t="shared" si="142"/>
        <v>0</v>
      </c>
      <c r="AE138" s="63">
        <f t="shared" si="143"/>
        <v>0</v>
      </c>
      <c r="AF138" s="63">
        <f t="shared" si="144"/>
        <v>0</v>
      </c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</row>
    <row r="139" spans="1:51" ht="15.75" customHeight="1">
      <c r="A139" s="56">
        <v>17</v>
      </c>
      <c r="B139" s="57"/>
      <c r="C139" s="57"/>
      <c r="D139" s="88"/>
      <c r="E139" s="58"/>
      <c r="F139" s="59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1">
        <f t="shared" si="136"/>
        <v>0</v>
      </c>
      <c r="V139" s="61">
        <f t="shared" si="137"/>
        <v>17</v>
      </c>
      <c r="W139" s="85"/>
      <c r="X139" s="62"/>
      <c r="Y139" s="46"/>
      <c r="Z139" s="63">
        <f t="shared" si="138"/>
        <v>0</v>
      </c>
      <c r="AA139" s="63">
        <f t="shared" si="139"/>
        <v>0</v>
      </c>
      <c r="AB139" s="63">
        <f t="shared" si="140"/>
        <v>0</v>
      </c>
      <c r="AC139" s="63">
        <f t="shared" si="141"/>
        <v>0</v>
      </c>
      <c r="AD139" s="63">
        <f t="shared" si="142"/>
        <v>0</v>
      </c>
      <c r="AE139" s="63">
        <f t="shared" si="143"/>
        <v>0</v>
      </c>
      <c r="AF139" s="63">
        <f t="shared" si="144"/>
        <v>0</v>
      </c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</row>
    <row r="140" spans="1:51" ht="15.75" customHeight="1">
      <c r="A140" s="56">
        <v>18</v>
      </c>
      <c r="B140" s="57"/>
      <c r="C140" s="57"/>
      <c r="D140" s="88"/>
      <c r="E140" s="58"/>
      <c r="F140" s="59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1">
        <f t="shared" si="136"/>
        <v>0</v>
      </c>
      <c r="V140" s="61">
        <f t="shared" si="137"/>
        <v>18</v>
      </c>
      <c r="W140" s="85"/>
      <c r="X140" s="62"/>
      <c r="Y140" s="46"/>
      <c r="Z140" s="63">
        <f t="shared" si="138"/>
        <v>0</v>
      </c>
      <c r="AA140" s="63">
        <f t="shared" si="139"/>
        <v>0</v>
      </c>
      <c r="AB140" s="63">
        <f t="shared" si="140"/>
        <v>0</v>
      </c>
      <c r="AC140" s="63">
        <f t="shared" si="141"/>
        <v>0</v>
      </c>
      <c r="AD140" s="63">
        <f t="shared" si="142"/>
        <v>0</v>
      </c>
      <c r="AE140" s="63">
        <f t="shared" si="143"/>
        <v>0</v>
      </c>
      <c r="AF140" s="63">
        <f t="shared" si="144"/>
        <v>0</v>
      </c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</row>
    <row r="141" spans="1:51" ht="15.75" customHeight="1">
      <c r="A141" s="56">
        <v>19</v>
      </c>
      <c r="B141" s="57"/>
      <c r="C141" s="57"/>
      <c r="D141" s="88"/>
      <c r="E141" s="58"/>
      <c r="F141" s="59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1">
        <f t="shared" si="136"/>
        <v>0</v>
      </c>
      <c r="V141" s="61">
        <f t="shared" si="137"/>
        <v>19</v>
      </c>
      <c r="W141" s="85"/>
      <c r="X141" s="62"/>
      <c r="Y141" s="46"/>
      <c r="Z141" s="63">
        <f t="shared" si="138"/>
        <v>0</v>
      </c>
      <c r="AA141" s="63">
        <f t="shared" si="139"/>
        <v>0</v>
      </c>
      <c r="AB141" s="63">
        <f t="shared" si="140"/>
        <v>0</v>
      </c>
      <c r="AC141" s="63">
        <f t="shared" si="141"/>
        <v>0</v>
      </c>
      <c r="AD141" s="63">
        <f t="shared" si="142"/>
        <v>0</v>
      </c>
      <c r="AE141" s="63">
        <f t="shared" si="143"/>
        <v>0</v>
      </c>
      <c r="AF141" s="63">
        <f t="shared" si="144"/>
        <v>0</v>
      </c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</row>
    <row r="142" spans="1:51" ht="15.75" customHeight="1">
      <c r="A142" s="56">
        <v>20</v>
      </c>
      <c r="B142" s="57"/>
      <c r="C142" s="57"/>
      <c r="D142" s="88"/>
      <c r="E142" s="58"/>
      <c r="F142" s="59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1">
        <f t="shared" si="136"/>
        <v>0</v>
      </c>
      <c r="V142" s="61">
        <f t="shared" si="137"/>
        <v>20</v>
      </c>
      <c r="W142" s="85"/>
      <c r="X142" s="62"/>
      <c r="Y142" s="46"/>
      <c r="Z142" s="63">
        <f t="shared" si="138"/>
        <v>0</v>
      </c>
      <c r="AA142" s="63">
        <f t="shared" si="139"/>
        <v>0</v>
      </c>
      <c r="AB142" s="63">
        <f t="shared" si="140"/>
        <v>0</v>
      </c>
      <c r="AC142" s="63">
        <f t="shared" si="141"/>
        <v>0</v>
      </c>
      <c r="AD142" s="63">
        <f t="shared" si="142"/>
        <v>0</v>
      </c>
      <c r="AE142" s="63">
        <f t="shared" si="143"/>
        <v>0</v>
      </c>
      <c r="AF142" s="63">
        <f t="shared" si="144"/>
        <v>0</v>
      </c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</row>
    <row r="143" spans="1:51" s="77" customFormat="1" ht="15.75" customHeight="1">
      <c r="A143" s="79" t="s">
        <v>232</v>
      </c>
      <c r="B143" s="79"/>
      <c r="C143" s="80"/>
      <c r="D143" s="45"/>
      <c r="E143" s="45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5"/>
      <c r="X143" s="62"/>
      <c r="Y143" s="46"/>
      <c r="Z143" s="63"/>
      <c r="AA143" s="63"/>
      <c r="AB143" s="63"/>
      <c r="AC143" s="63"/>
      <c r="AD143" s="63"/>
      <c r="AE143" s="63"/>
      <c r="AF143" s="63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</row>
    <row r="144" spans="1:51" ht="15.75" customHeight="1">
      <c r="A144" s="56">
        <v>1</v>
      </c>
      <c r="B144" s="57" t="s">
        <v>177</v>
      </c>
      <c r="C144" s="57" t="s">
        <v>110</v>
      </c>
      <c r="D144" s="88">
        <v>10946</v>
      </c>
      <c r="E144" s="58">
        <v>2017</v>
      </c>
      <c r="F144" s="59" t="s">
        <v>41</v>
      </c>
      <c r="G144" s="60">
        <v>1</v>
      </c>
      <c r="H144" s="60">
        <f t="shared" ref="H144" si="147">IF(G144=0,0,IF(G144=1,100,IF(G144=2,80,IF(G144=3,65,IF(G144=4,55,IF(G144=5,50,IF(G144=6,45,IF(G144=7,43,50-G144))))))))</f>
        <v>100</v>
      </c>
      <c r="I144" s="60"/>
      <c r="J144" s="60">
        <f t="shared" ref="J144" si="148">IF(I144=0,0,IF(I144=1,100,IF(I144=2,80,IF(I144=3,65,IF(I144=4,55,IF(I144=5,50,IF(I144=6,45,IF(I144=7,43,50-I144))))))))</f>
        <v>0</v>
      </c>
      <c r="K144" s="60"/>
      <c r="L144" s="60">
        <f t="shared" ref="L144" si="149">IF(K144=0,0,IF(K144=1,100,IF(K144=2,80,IF(K144=3,65,IF(K144=4,55,IF(K144=5,50,IF(K144=6,45,IF(K144=7,43,50-K144))))))))</f>
        <v>0</v>
      </c>
      <c r="M144" s="60"/>
      <c r="N144" s="60">
        <f t="shared" ref="N144" si="150">IF(M144=0,0,IF(M144=1,100,IF(M144=2,80,IF(M144=3,65,IF(M144=4,55,IF(M144=5,50,IF(M144=6,45,IF(M144=7,43,50-M144))))))))</f>
        <v>0</v>
      </c>
      <c r="O144" s="60"/>
      <c r="P144" s="60">
        <f t="shared" ref="P144" si="151">IF(O144=0,0,IF(O144=1,100,IF(O144=2,80,IF(O144=3,65,IF(O144=4,55,IF(O144=5,50,IF(O144=6,45,IF(O144=7,43,50-O144))))))))</f>
        <v>0</v>
      </c>
      <c r="Q144" s="60"/>
      <c r="R144" s="60">
        <f t="shared" ref="R144" si="152">IF(Q144=0,0,IF(Q144=1,100,IF(Q144=2,80,IF(Q144=3,65,IF(Q144=4,55,IF(Q144=5,50,IF(Q144=6,45,IF(Q144=7,43,50-Q144))))))))</f>
        <v>0</v>
      </c>
      <c r="S144" s="60"/>
      <c r="T144" s="60">
        <f t="shared" ref="T144" si="153">IF(S144=0,0,IF(S144=1,100,IF(S144=2,80,IF(S144=3,65,IF(S144=4,55,IF(S144=5,50,IF(S144=6,45,IF(S144=7,43,50-S144))))))))</f>
        <v>0</v>
      </c>
      <c r="U144" s="61">
        <f t="shared" ref="U144:U153" si="154">LARGE(Z144:AF144,1)+LARGE(Z144:AF144,2)+LARGE(Z144:AF144,3)+LARGE(Z144:AF144,4)+LARGE(Z144:AF144,5)+LARGE(Z144:AF144,6)</f>
        <v>100</v>
      </c>
      <c r="V144" s="61">
        <f t="shared" ref="V144:V153" si="155">+A144</f>
        <v>1</v>
      </c>
      <c r="W144" s="85">
        <f>COUNTBLANK(G144:H144)</f>
        <v>0</v>
      </c>
      <c r="X144" s="62">
        <f t="shared" si="119"/>
        <v>1</v>
      </c>
      <c r="Y144" s="46"/>
      <c r="Z144" s="63">
        <f t="shared" ref="Z144:Z153" si="156">H144</f>
        <v>100</v>
      </c>
      <c r="AA144" s="63">
        <f t="shared" ref="AA144:AA153" si="157">J144</f>
        <v>0</v>
      </c>
      <c r="AB144" s="63">
        <f t="shared" ref="AB144:AB153" si="158">L144</f>
        <v>0</v>
      </c>
      <c r="AC144" s="63">
        <f t="shared" ref="AC144:AC153" si="159">N144</f>
        <v>0</v>
      </c>
      <c r="AD144" s="63">
        <f t="shared" ref="AD144:AD153" si="160">P144</f>
        <v>0</v>
      </c>
      <c r="AE144" s="63">
        <f t="shared" ref="AE144:AE153" si="161">R144</f>
        <v>0</v>
      </c>
      <c r="AF144" s="63">
        <f t="shared" ref="AF144:AF153" si="162">T144</f>
        <v>0</v>
      </c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</row>
    <row r="145" spans="1:51" ht="15.75" customHeight="1">
      <c r="A145" s="56">
        <f t="shared" ref="A145:A153" si="163">A144+1</f>
        <v>2</v>
      </c>
      <c r="B145" s="57" t="s">
        <v>178</v>
      </c>
      <c r="C145" s="57" t="s">
        <v>179</v>
      </c>
      <c r="D145" s="88">
        <v>10957</v>
      </c>
      <c r="E145" s="58">
        <v>2017</v>
      </c>
      <c r="F145" s="59" t="s">
        <v>41</v>
      </c>
      <c r="G145" s="60">
        <v>2</v>
      </c>
      <c r="H145" s="60">
        <f t="shared" ref="H145:H146" si="164">IF(G145=0,0,IF(G145=1,100,IF(G145=2,80,IF(G145=3,65,IF(G145=4,55,IF(G145=5,50,IF(G145=6,45,IF(G145=7,43,50-G145))))))))</f>
        <v>80</v>
      </c>
      <c r="I145" s="60"/>
      <c r="J145" s="60">
        <f t="shared" ref="J145:J146" si="165">IF(I145=0,0,IF(I145=1,100,IF(I145=2,80,IF(I145=3,65,IF(I145=4,55,IF(I145=5,50,IF(I145=6,45,IF(I145=7,43,50-I145))))))))</f>
        <v>0</v>
      </c>
      <c r="K145" s="60"/>
      <c r="L145" s="60">
        <f t="shared" ref="L145:L146" si="166">IF(K145=0,0,IF(K145=1,100,IF(K145=2,80,IF(K145=3,65,IF(K145=4,55,IF(K145=5,50,IF(K145=6,45,IF(K145=7,43,50-K145))))))))</f>
        <v>0</v>
      </c>
      <c r="M145" s="60"/>
      <c r="N145" s="60">
        <f t="shared" ref="N145:N146" si="167">IF(M145=0,0,IF(M145=1,100,IF(M145=2,80,IF(M145=3,65,IF(M145=4,55,IF(M145=5,50,IF(M145=6,45,IF(M145=7,43,50-M145))))))))</f>
        <v>0</v>
      </c>
      <c r="O145" s="60"/>
      <c r="P145" s="60">
        <f t="shared" ref="P145:P146" si="168">IF(O145=0,0,IF(O145=1,100,IF(O145=2,80,IF(O145=3,65,IF(O145=4,55,IF(O145=5,50,IF(O145=6,45,IF(O145=7,43,50-O145))))))))</f>
        <v>0</v>
      </c>
      <c r="Q145" s="60"/>
      <c r="R145" s="60">
        <f t="shared" ref="R145:R146" si="169">IF(Q145=0,0,IF(Q145=1,100,IF(Q145=2,80,IF(Q145=3,65,IF(Q145=4,55,IF(Q145=5,50,IF(Q145=6,45,IF(Q145=7,43,50-Q145))))))))</f>
        <v>0</v>
      </c>
      <c r="S145" s="60"/>
      <c r="T145" s="60">
        <f t="shared" ref="T145:T146" si="170">IF(S145=0,0,IF(S145=1,100,IF(S145=2,80,IF(S145=3,65,IF(S145=4,55,IF(S145=5,50,IF(S145=6,45,IF(S145=7,43,50-S145))))))))</f>
        <v>0</v>
      </c>
      <c r="U145" s="61">
        <f t="shared" si="154"/>
        <v>80</v>
      </c>
      <c r="V145" s="61">
        <f t="shared" si="155"/>
        <v>2</v>
      </c>
      <c r="W145" s="85">
        <f>COUNTBLANK(G145:H145)</f>
        <v>0</v>
      </c>
      <c r="X145" s="62">
        <f t="shared" ref="X145:X146" si="171">ROUND((G145+I145+K145+M145+O145+Q145+S145)/(1-W145),0)</f>
        <v>2</v>
      </c>
      <c r="Y145" s="46"/>
      <c r="Z145" s="63">
        <f t="shared" si="156"/>
        <v>80</v>
      </c>
      <c r="AA145" s="63">
        <f t="shared" si="157"/>
        <v>0</v>
      </c>
      <c r="AB145" s="63">
        <f t="shared" si="158"/>
        <v>0</v>
      </c>
      <c r="AC145" s="63">
        <f t="shared" si="159"/>
        <v>0</v>
      </c>
      <c r="AD145" s="63">
        <f t="shared" si="160"/>
        <v>0</v>
      </c>
      <c r="AE145" s="63">
        <f t="shared" si="161"/>
        <v>0</v>
      </c>
      <c r="AF145" s="63">
        <f t="shared" si="162"/>
        <v>0</v>
      </c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</row>
    <row r="146" spans="1:51" ht="15.75" customHeight="1">
      <c r="A146" s="56">
        <f t="shared" si="163"/>
        <v>3</v>
      </c>
      <c r="B146" s="57" t="s">
        <v>176</v>
      </c>
      <c r="C146" s="57" t="s">
        <v>142</v>
      </c>
      <c r="D146" s="88" t="s">
        <v>184</v>
      </c>
      <c r="E146" s="58">
        <v>2017</v>
      </c>
      <c r="F146" s="59" t="s">
        <v>197</v>
      </c>
      <c r="G146" s="60">
        <v>3</v>
      </c>
      <c r="H146" s="60">
        <f t="shared" si="164"/>
        <v>65</v>
      </c>
      <c r="I146" s="60"/>
      <c r="J146" s="60">
        <f t="shared" si="165"/>
        <v>0</v>
      </c>
      <c r="K146" s="60"/>
      <c r="L146" s="60">
        <f t="shared" si="166"/>
        <v>0</v>
      </c>
      <c r="M146" s="60"/>
      <c r="N146" s="60">
        <f t="shared" si="167"/>
        <v>0</v>
      </c>
      <c r="O146" s="60"/>
      <c r="P146" s="60">
        <f t="shared" si="168"/>
        <v>0</v>
      </c>
      <c r="Q146" s="60"/>
      <c r="R146" s="60">
        <f t="shared" si="169"/>
        <v>0</v>
      </c>
      <c r="S146" s="60"/>
      <c r="T146" s="60">
        <f t="shared" si="170"/>
        <v>0</v>
      </c>
      <c r="U146" s="61">
        <f t="shared" si="154"/>
        <v>65</v>
      </c>
      <c r="V146" s="61">
        <f t="shared" si="155"/>
        <v>3</v>
      </c>
      <c r="W146" s="85">
        <f>COUNTBLANK(G146:H146)</f>
        <v>0</v>
      </c>
      <c r="X146" s="62">
        <f t="shared" si="171"/>
        <v>3</v>
      </c>
      <c r="Y146" s="46"/>
      <c r="Z146" s="63">
        <f t="shared" si="156"/>
        <v>65</v>
      </c>
      <c r="AA146" s="63">
        <f t="shared" si="157"/>
        <v>0</v>
      </c>
      <c r="AB146" s="63">
        <f t="shared" si="158"/>
        <v>0</v>
      </c>
      <c r="AC146" s="63">
        <f t="shared" si="159"/>
        <v>0</v>
      </c>
      <c r="AD146" s="63">
        <f t="shared" si="160"/>
        <v>0</v>
      </c>
      <c r="AE146" s="63">
        <f t="shared" si="161"/>
        <v>0</v>
      </c>
      <c r="AF146" s="63">
        <f t="shared" si="162"/>
        <v>0</v>
      </c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</row>
    <row r="147" spans="1:51" ht="15.75" customHeight="1">
      <c r="A147" s="56">
        <f t="shared" si="163"/>
        <v>4</v>
      </c>
      <c r="B147" s="57"/>
      <c r="C147" s="57"/>
      <c r="D147" s="88"/>
      <c r="E147" s="58"/>
      <c r="F147" s="59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1">
        <f t="shared" si="154"/>
        <v>0</v>
      </c>
      <c r="V147" s="61">
        <f t="shared" si="155"/>
        <v>4</v>
      </c>
      <c r="W147" s="85"/>
      <c r="X147" s="62"/>
      <c r="Y147" s="46"/>
      <c r="Z147" s="63">
        <f t="shared" si="156"/>
        <v>0</v>
      </c>
      <c r="AA147" s="63">
        <f t="shared" si="157"/>
        <v>0</v>
      </c>
      <c r="AB147" s="63">
        <f t="shared" si="158"/>
        <v>0</v>
      </c>
      <c r="AC147" s="63">
        <f t="shared" si="159"/>
        <v>0</v>
      </c>
      <c r="AD147" s="63">
        <f t="shared" si="160"/>
        <v>0</v>
      </c>
      <c r="AE147" s="63">
        <f t="shared" si="161"/>
        <v>0</v>
      </c>
      <c r="AF147" s="63">
        <f t="shared" si="162"/>
        <v>0</v>
      </c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</row>
    <row r="148" spans="1:51" ht="15.75" customHeight="1">
      <c r="A148" s="56">
        <f t="shared" si="163"/>
        <v>5</v>
      </c>
      <c r="B148" s="57"/>
      <c r="C148" s="57"/>
      <c r="D148" s="88"/>
      <c r="E148" s="58"/>
      <c r="F148" s="59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1">
        <f t="shared" si="154"/>
        <v>0</v>
      </c>
      <c r="V148" s="61">
        <f t="shared" si="155"/>
        <v>5</v>
      </c>
      <c r="W148" s="85"/>
      <c r="X148" s="62"/>
      <c r="Y148" s="46"/>
      <c r="Z148" s="63">
        <f t="shared" si="156"/>
        <v>0</v>
      </c>
      <c r="AA148" s="63">
        <f t="shared" si="157"/>
        <v>0</v>
      </c>
      <c r="AB148" s="63">
        <f t="shared" si="158"/>
        <v>0</v>
      </c>
      <c r="AC148" s="63">
        <f t="shared" si="159"/>
        <v>0</v>
      </c>
      <c r="AD148" s="63">
        <f t="shared" si="160"/>
        <v>0</v>
      </c>
      <c r="AE148" s="63">
        <f t="shared" si="161"/>
        <v>0</v>
      </c>
      <c r="AF148" s="63">
        <f t="shared" si="162"/>
        <v>0</v>
      </c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</row>
    <row r="149" spans="1:51" ht="15.75" customHeight="1">
      <c r="A149" s="56">
        <f t="shared" si="163"/>
        <v>6</v>
      </c>
      <c r="B149" s="57"/>
      <c r="C149" s="57"/>
      <c r="D149" s="88"/>
      <c r="E149" s="58"/>
      <c r="F149" s="59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1">
        <f t="shared" si="154"/>
        <v>0</v>
      </c>
      <c r="V149" s="61">
        <f t="shared" si="155"/>
        <v>6</v>
      </c>
      <c r="W149" s="85"/>
      <c r="X149" s="62"/>
      <c r="Y149" s="46"/>
      <c r="Z149" s="63">
        <f t="shared" si="156"/>
        <v>0</v>
      </c>
      <c r="AA149" s="63">
        <f t="shared" si="157"/>
        <v>0</v>
      </c>
      <c r="AB149" s="63">
        <f t="shared" si="158"/>
        <v>0</v>
      </c>
      <c r="AC149" s="63">
        <f t="shared" si="159"/>
        <v>0</v>
      </c>
      <c r="AD149" s="63">
        <f t="shared" si="160"/>
        <v>0</v>
      </c>
      <c r="AE149" s="63">
        <f t="shared" si="161"/>
        <v>0</v>
      </c>
      <c r="AF149" s="63">
        <f t="shared" si="162"/>
        <v>0</v>
      </c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</row>
    <row r="150" spans="1:51" ht="15.75" customHeight="1">
      <c r="A150" s="56">
        <f t="shared" si="163"/>
        <v>7</v>
      </c>
      <c r="B150" s="57"/>
      <c r="C150" s="57"/>
      <c r="D150" s="88"/>
      <c r="E150" s="58"/>
      <c r="F150" s="59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1">
        <f t="shared" si="154"/>
        <v>0</v>
      </c>
      <c r="V150" s="61">
        <f t="shared" si="155"/>
        <v>7</v>
      </c>
      <c r="W150" s="85"/>
      <c r="X150" s="62"/>
      <c r="Y150" s="46"/>
      <c r="Z150" s="63">
        <f t="shared" si="156"/>
        <v>0</v>
      </c>
      <c r="AA150" s="63">
        <f t="shared" si="157"/>
        <v>0</v>
      </c>
      <c r="AB150" s="63">
        <f t="shared" si="158"/>
        <v>0</v>
      </c>
      <c r="AC150" s="63">
        <f t="shared" si="159"/>
        <v>0</v>
      </c>
      <c r="AD150" s="63">
        <f t="shared" si="160"/>
        <v>0</v>
      </c>
      <c r="AE150" s="63">
        <f t="shared" si="161"/>
        <v>0</v>
      </c>
      <c r="AF150" s="63">
        <f t="shared" si="162"/>
        <v>0</v>
      </c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</row>
    <row r="151" spans="1:51" ht="15.75" customHeight="1">
      <c r="A151" s="56">
        <f t="shared" si="163"/>
        <v>8</v>
      </c>
      <c r="B151" s="57"/>
      <c r="C151" s="57"/>
      <c r="D151" s="88"/>
      <c r="E151" s="58"/>
      <c r="F151" s="59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1">
        <f t="shared" si="154"/>
        <v>0</v>
      </c>
      <c r="V151" s="61">
        <f t="shared" si="155"/>
        <v>8</v>
      </c>
      <c r="W151" s="85"/>
      <c r="X151" s="62"/>
      <c r="Y151" s="46"/>
      <c r="Z151" s="63">
        <f t="shared" si="156"/>
        <v>0</v>
      </c>
      <c r="AA151" s="63">
        <f t="shared" si="157"/>
        <v>0</v>
      </c>
      <c r="AB151" s="63">
        <f t="shared" si="158"/>
        <v>0</v>
      </c>
      <c r="AC151" s="63">
        <f t="shared" si="159"/>
        <v>0</v>
      </c>
      <c r="AD151" s="63">
        <f t="shared" si="160"/>
        <v>0</v>
      </c>
      <c r="AE151" s="63">
        <f t="shared" si="161"/>
        <v>0</v>
      </c>
      <c r="AF151" s="63">
        <f t="shared" si="162"/>
        <v>0</v>
      </c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</row>
    <row r="152" spans="1:51" ht="15.75" customHeight="1">
      <c r="A152" s="56">
        <f t="shared" si="163"/>
        <v>9</v>
      </c>
      <c r="B152" s="57"/>
      <c r="C152" s="57"/>
      <c r="D152" s="88"/>
      <c r="E152" s="58"/>
      <c r="F152" s="59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1">
        <f t="shared" si="154"/>
        <v>0</v>
      </c>
      <c r="V152" s="61">
        <f t="shared" si="155"/>
        <v>9</v>
      </c>
      <c r="W152" s="85"/>
      <c r="X152" s="62"/>
      <c r="Y152" s="46"/>
      <c r="Z152" s="63">
        <f t="shared" si="156"/>
        <v>0</v>
      </c>
      <c r="AA152" s="63">
        <f t="shared" si="157"/>
        <v>0</v>
      </c>
      <c r="AB152" s="63">
        <f t="shared" si="158"/>
        <v>0</v>
      </c>
      <c r="AC152" s="63">
        <f t="shared" si="159"/>
        <v>0</v>
      </c>
      <c r="AD152" s="63">
        <f t="shared" si="160"/>
        <v>0</v>
      </c>
      <c r="AE152" s="63">
        <f t="shared" si="161"/>
        <v>0</v>
      </c>
      <c r="AF152" s="63">
        <f t="shared" si="162"/>
        <v>0</v>
      </c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</row>
    <row r="153" spans="1:51" ht="15.75" customHeight="1">
      <c r="A153" s="56">
        <f t="shared" si="163"/>
        <v>10</v>
      </c>
      <c r="B153" s="57"/>
      <c r="C153" s="57"/>
      <c r="D153" s="88"/>
      <c r="E153" s="58"/>
      <c r="F153" s="59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1">
        <f t="shared" si="154"/>
        <v>0</v>
      </c>
      <c r="V153" s="61">
        <f t="shared" si="155"/>
        <v>10</v>
      </c>
      <c r="W153" s="85"/>
      <c r="X153" s="62"/>
      <c r="Y153" s="46"/>
      <c r="Z153" s="63">
        <f t="shared" si="156"/>
        <v>0</v>
      </c>
      <c r="AA153" s="63">
        <f t="shared" si="157"/>
        <v>0</v>
      </c>
      <c r="AB153" s="63">
        <f t="shared" si="158"/>
        <v>0</v>
      </c>
      <c r="AC153" s="63">
        <f t="shared" si="159"/>
        <v>0</v>
      </c>
      <c r="AD153" s="63">
        <f t="shared" si="160"/>
        <v>0</v>
      </c>
      <c r="AE153" s="63">
        <f t="shared" si="161"/>
        <v>0</v>
      </c>
      <c r="AF153" s="63">
        <f t="shared" si="162"/>
        <v>0</v>
      </c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</row>
    <row r="154" spans="1:51" s="77" customFormat="1" ht="15.75" customHeight="1">
      <c r="A154" s="79" t="s">
        <v>233</v>
      </c>
      <c r="B154" s="79"/>
      <c r="C154" s="80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85"/>
      <c r="X154" s="62"/>
      <c r="Y154" s="46"/>
      <c r="Z154" s="63"/>
      <c r="AA154" s="63"/>
      <c r="AB154" s="63"/>
      <c r="AC154" s="63"/>
      <c r="AD154" s="63"/>
      <c r="AE154" s="63"/>
      <c r="AF154" s="63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</row>
    <row r="155" spans="1:51" ht="15.75" customHeight="1">
      <c r="A155" s="56">
        <v>1</v>
      </c>
      <c r="B155" s="57" t="s">
        <v>71</v>
      </c>
      <c r="C155" s="57" t="s">
        <v>145</v>
      </c>
      <c r="D155" s="88">
        <v>10782</v>
      </c>
      <c r="E155" s="58">
        <v>2017</v>
      </c>
      <c r="F155" s="59" t="s">
        <v>208</v>
      </c>
      <c r="G155" s="60">
        <v>1</v>
      </c>
      <c r="H155" s="60">
        <f>IF(G155=0,0,IF(G155=1,100,IF(G155=2,80,IF(G155=3,65,IF(G155=4,55,IF(G155=5,50,IF(G155=6,45,IF(G155=7,43,50-G155))))))))</f>
        <v>100</v>
      </c>
      <c r="I155" s="60"/>
      <c r="J155" s="60">
        <f>IF(I155=0,0,IF(I155=1,100,IF(I155=2,80,IF(I155=3,65,IF(I155=4,55,IF(I155=5,50,IF(I155=6,45,IF(I155=7,43,50-I155))))))))</f>
        <v>0</v>
      </c>
      <c r="K155" s="60"/>
      <c r="L155" s="60">
        <f>IF(K155=0,0,IF(K155=1,100,IF(K155=2,80,IF(K155=3,65,IF(K155=4,55,IF(K155=5,50,IF(K155=6,45,IF(K155=7,43,50-K155))))))))</f>
        <v>0</v>
      </c>
      <c r="M155" s="60"/>
      <c r="N155" s="60">
        <f>IF(M155=0,0,IF(M155=1,100,IF(M155=2,80,IF(M155=3,65,IF(M155=4,55,IF(M155=5,50,IF(M155=6,45,IF(M155=7,43,50-M155))))))))</f>
        <v>0</v>
      </c>
      <c r="O155" s="60"/>
      <c r="P155" s="60">
        <f>IF(O155=0,0,IF(O155=1,100,IF(O155=2,80,IF(O155=3,65,IF(O155=4,55,IF(O155=5,50,IF(O155=6,45,IF(O155=7,43,50-O155))))))))</f>
        <v>0</v>
      </c>
      <c r="Q155" s="60"/>
      <c r="R155" s="60">
        <f>IF(Q155=0,0,IF(Q155=1,100,IF(Q155=2,80,IF(Q155=3,65,IF(Q155=4,55,IF(Q155=5,50,IF(Q155=6,45,IF(Q155=7,43,50-Q155))))))))</f>
        <v>0</v>
      </c>
      <c r="S155" s="60"/>
      <c r="T155" s="60">
        <f>IF(S155=0,0,IF(S155=1,100,IF(S155=2,80,IF(S155=3,65,IF(S155=4,55,IF(S155=5,50,IF(S155=6,45,IF(S155=7,43,50-S155))))))))</f>
        <v>0</v>
      </c>
      <c r="U155" s="61">
        <f t="shared" ref="U155:U164" si="172">LARGE(Z155:AF155,1)+LARGE(Z155:AF155,2)+LARGE(Z155:AF155,3)+LARGE(Z155:AF155,4)+LARGE(Z155:AF155,5)+LARGE(Z155:AF155,6)</f>
        <v>100</v>
      </c>
      <c r="V155" s="61">
        <f t="shared" ref="V155:V164" si="173">+A155</f>
        <v>1</v>
      </c>
      <c r="W155" s="85">
        <f>COUNTBLANK(G155:H155)</f>
        <v>0</v>
      </c>
      <c r="X155" s="62">
        <f t="shared" ref="X155" si="174">ROUND((G155+I155+K155+M155+O155+Q155+S155)/(1-W155),0)</f>
        <v>1</v>
      </c>
      <c r="Y155" s="46"/>
      <c r="Z155" s="63">
        <f t="shared" ref="Z155:Z164" si="175">H155</f>
        <v>100</v>
      </c>
      <c r="AA155" s="63">
        <f t="shared" ref="AA155:AA164" si="176">J155</f>
        <v>0</v>
      </c>
      <c r="AB155" s="63">
        <f t="shared" ref="AB155:AB164" si="177">L155</f>
        <v>0</v>
      </c>
      <c r="AC155" s="63">
        <f t="shared" ref="AC155:AC164" si="178">N155</f>
        <v>0</v>
      </c>
      <c r="AD155" s="63">
        <f t="shared" ref="AD155:AD164" si="179">P155</f>
        <v>0</v>
      </c>
      <c r="AE155" s="63">
        <f t="shared" ref="AE155:AE164" si="180">R155</f>
        <v>0</v>
      </c>
      <c r="AF155" s="63">
        <f t="shared" ref="AF155:AF164" si="181">T155</f>
        <v>0</v>
      </c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</row>
    <row r="156" spans="1:51" ht="15.75" customHeight="1">
      <c r="A156" s="56">
        <v>2</v>
      </c>
      <c r="B156" s="57" t="s">
        <v>180</v>
      </c>
      <c r="C156" s="57" t="s">
        <v>181</v>
      </c>
      <c r="D156" s="88">
        <v>10857</v>
      </c>
      <c r="E156" s="58">
        <v>2017</v>
      </c>
      <c r="F156" s="59" t="s">
        <v>208</v>
      </c>
      <c r="G156" s="60">
        <v>2</v>
      </c>
      <c r="H156" s="60">
        <f>IF(G156=0,0,IF(G156=1,100,IF(G156=2,80,IF(G156=3,65,IF(G156=4,55,IF(G156=5,50,IF(G156=6,45,IF(G156=7,43,50-G156))))))))</f>
        <v>80</v>
      </c>
      <c r="I156" s="60"/>
      <c r="J156" s="60">
        <f>IF(I156=0,0,IF(I156=1,100,IF(I156=2,80,IF(I156=3,65,IF(I156=4,55,IF(I156=5,50,IF(I156=6,45,IF(I156=7,43,50-I156))))))))</f>
        <v>0</v>
      </c>
      <c r="K156" s="60"/>
      <c r="L156" s="60">
        <f>IF(K156=0,0,IF(K156=1,100,IF(K156=2,80,IF(K156=3,65,IF(K156=4,55,IF(K156=5,50,IF(K156=6,45,IF(K156=7,43,50-K156))))))))</f>
        <v>0</v>
      </c>
      <c r="M156" s="60"/>
      <c r="N156" s="60">
        <f>IF(M156=0,0,IF(M156=1,100,IF(M156=2,80,IF(M156=3,65,IF(M156=4,55,IF(M156=5,50,IF(M156=6,45,IF(M156=7,43,50-M156))))))))</f>
        <v>0</v>
      </c>
      <c r="O156" s="60"/>
      <c r="P156" s="60">
        <f>IF(O156=0,0,IF(O156=1,100,IF(O156=2,80,IF(O156=3,65,IF(O156=4,55,IF(O156=5,50,IF(O156=6,45,IF(O156=7,43,50-O156))))))))</f>
        <v>0</v>
      </c>
      <c r="Q156" s="60"/>
      <c r="R156" s="60">
        <f>IF(Q156=0,0,IF(Q156=1,100,IF(Q156=2,80,IF(Q156=3,65,IF(Q156=4,55,IF(Q156=5,50,IF(Q156=6,45,IF(Q156=7,43,50-Q156))))))))</f>
        <v>0</v>
      </c>
      <c r="S156" s="60"/>
      <c r="T156" s="60">
        <f>IF(S156=0,0,IF(S156=1,100,IF(S156=2,80,IF(S156=3,65,IF(S156=4,55,IF(S156=5,50,IF(S156=6,45,IF(S156=7,43,50-S156))))))))</f>
        <v>0</v>
      </c>
      <c r="U156" s="61">
        <f t="shared" si="172"/>
        <v>80</v>
      </c>
      <c r="V156" s="61">
        <f t="shared" si="173"/>
        <v>2</v>
      </c>
      <c r="W156" s="85">
        <f t="shared" ref="W156:W159" si="182">COUNTBLANK(G156:H156)</f>
        <v>0</v>
      </c>
      <c r="X156" s="62">
        <f t="shared" ref="X156:X159" si="183">ROUND((G156+I156+K156+M156+O156+Q156+S156)/(1-W156),0)</f>
        <v>2</v>
      </c>
      <c r="Y156" s="46"/>
      <c r="Z156" s="63">
        <f t="shared" si="175"/>
        <v>80</v>
      </c>
      <c r="AA156" s="63">
        <f t="shared" si="176"/>
        <v>0</v>
      </c>
      <c r="AB156" s="63">
        <f t="shared" si="177"/>
        <v>0</v>
      </c>
      <c r="AC156" s="63">
        <f t="shared" si="178"/>
        <v>0</v>
      </c>
      <c r="AD156" s="63">
        <f t="shared" si="179"/>
        <v>0</v>
      </c>
      <c r="AE156" s="63">
        <f t="shared" si="180"/>
        <v>0</v>
      </c>
      <c r="AF156" s="63">
        <f t="shared" si="181"/>
        <v>0</v>
      </c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</row>
    <row r="157" spans="1:51" ht="15.75" customHeight="1">
      <c r="A157" s="56">
        <v>3</v>
      </c>
      <c r="B157" s="57" t="s">
        <v>52</v>
      </c>
      <c r="C157" s="57" t="s">
        <v>87</v>
      </c>
      <c r="D157" s="88">
        <v>10698</v>
      </c>
      <c r="E157" s="58">
        <v>2018</v>
      </c>
      <c r="F157" s="59" t="s">
        <v>40</v>
      </c>
      <c r="G157" s="60">
        <v>3</v>
      </c>
      <c r="H157" s="60">
        <f>IF(G157=0,0,IF(G157=1,100,IF(G157=2,80,IF(G157=3,65,IF(G157=4,55,IF(G157=5,50,IF(G157=6,45,IF(G157=7,43,50-G157))))))))</f>
        <v>65</v>
      </c>
      <c r="I157" s="60"/>
      <c r="J157" s="60">
        <f>IF(I157=0,0,IF(I157=1,100,IF(I157=2,80,IF(I157=3,65,IF(I157=4,55,IF(I157=5,50,IF(I157=6,45,IF(I157=7,43,50-I157))))))))</f>
        <v>0</v>
      </c>
      <c r="K157" s="60"/>
      <c r="L157" s="60">
        <f>IF(K157=0,0,IF(K157=1,100,IF(K157=2,80,IF(K157=3,65,IF(K157=4,55,IF(K157=5,50,IF(K157=6,45,IF(K157=7,43,50-K157))))))))</f>
        <v>0</v>
      </c>
      <c r="M157" s="60"/>
      <c r="N157" s="60">
        <f>IF(M157=0,0,IF(M157=1,100,IF(M157=2,80,IF(M157=3,65,IF(M157=4,55,IF(M157=5,50,IF(M157=6,45,IF(M157=7,43,50-M157))))))))</f>
        <v>0</v>
      </c>
      <c r="O157" s="60"/>
      <c r="P157" s="60">
        <f>IF(O157=0,0,IF(O157=1,100,IF(O157=2,80,IF(O157=3,65,IF(O157=4,55,IF(O157=5,50,IF(O157=6,45,IF(O157=7,43,50-O157))))))))</f>
        <v>0</v>
      </c>
      <c r="Q157" s="60"/>
      <c r="R157" s="60">
        <f>IF(Q157=0,0,IF(Q157=1,100,IF(Q157=2,80,IF(Q157=3,65,IF(Q157=4,55,IF(Q157=5,50,IF(Q157=6,45,IF(Q157=7,43,50-Q157))))))))</f>
        <v>0</v>
      </c>
      <c r="S157" s="60"/>
      <c r="T157" s="60">
        <f>IF(S157=0,0,IF(S157=1,100,IF(S157=2,80,IF(S157=3,65,IF(S157=4,55,IF(S157=5,50,IF(S157=6,45,IF(S157=7,43,50-S157))))))))</f>
        <v>0</v>
      </c>
      <c r="U157" s="61">
        <f t="shared" si="172"/>
        <v>65</v>
      </c>
      <c r="V157" s="61">
        <f t="shared" si="173"/>
        <v>3</v>
      </c>
      <c r="W157" s="85">
        <f t="shared" si="182"/>
        <v>0</v>
      </c>
      <c r="X157" s="62">
        <f t="shared" si="183"/>
        <v>3</v>
      </c>
      <c r="Y157" s="46"/>
      <c r="Z157" s="63">
        <f t="shared" si="175"/>
        <v>65</v>
      </c>
      <c r="AA157" s="63">
        <f t="shared" si="176"/>
        <v>0</v>
      </c>
      <c r="AB157" s="63">
        <f t="shared" si="177"/>
        <v>0</v>
      </c>
      <c r="AC157" s="63">
        <f t="shared" si="178"/>
        <v>0</v>
      </c>
      <c r="AD157" s="63">
        <f t="shared" si="179"/>
        <v>0</v>
      </c>
      <c r="AE157" s="63">
        <f t="shared" si="180"/>
        <v>0</v>
      </c>
      <c r="AF157" s="63">
        <f t="shared" si="181"/>
        <v>0</v>
      </c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</row>
    <row r="158" spans="1:51" ht="15.75" customHeight="1">
      <c r="A158" s="56">
        <v>4</v>
      </c>
      <c r="B158" s="57" t="s">
        <v>210</v>
      </c>
      <c r="C158" s="57" t="s">
        <v>101</v>
      </c>
      <c r="D158" s="88" t="s">
        <v>184</v>
      </c>
      <c r="E158" s="58">
        <v>2017</v>
      </c>
      <c r="F158" s="59" t="s">
        <v>26</v>
      </c>
      <c r="G158" s="60">
        <v>4</v>
      </c>
      <c r="H158" s="60">
        <f>IF(G158=0,0,IF(G158=1,100,IF(G158=2,80,IF(G158=3,65,IF(G158=4,55,IF(G158=5,50,IF(G158=6,45,IF(G158=7,43,50-G158))))))))</f>
        <v>55</v>
      </c>
      <c r="I158" s="60"/>
      <c r="J158" s="60">
        <f>IF(I158=0,0,IF(I158=1,100,IF(I158=2,80,IF(I158=3,65,IF(I158=4,55,IF(I158=5,50,IF(I158=6,45,IF(I158=7,43,50-I158))))))))</f>
        <v>0</v>
      </c>
      <c r="K158" s="60"/>
      <c r="L158" s="60">
        <f>IF(K158=0,0,IF(K158=1,100,IF(K158=2,80,IF(K158=3,65,IF(K158=4,55,IF(K158=5,50,IF(K158=6,45,IF(K158=7,43,50-K158))))))))</f>
        <v>0</v>
      </c>
      <c r="M158" s="60"/>
      <c r="N158" s="60">
        <f>IF(M158=0,0,IF(M158=1,100,IF(M158=2,80,IF(M158=3,65,IF(M158=4,55,IF(M158=5,50,IF(M158=6,45,IF(M158=7,43,50-M158))))))))</f>
        <v>0</v>
      </c>
      <c r="O158" s="60"/>
      <c r="P158" s="60">
        <f>IF(O158=0,0,IF(O158=1,100,IF(O158=2,80,IF(O158=3,65,IF(O158=4,55,IF(O158=5,50,IF(O158=6,45,IF(O158=7,43,50-O158))))))))</f>
        <v>0</v>
      </c>
      <c r="Q158" s="60"/>
      <c r="R158" s="60">
        <f>IF(Q158=0,0,IF(Q158=1,100,IF(Q158=2,80,IF(Q158=3,65,IF(Q158=4,55,IF(Q158=5,50,IF(Q158=6,45,IF(Q158=7,43,50-Q158))))))))</f>
        <v>0</v>
      </c>
      <c r="S158" s="60"/>
      <c r="T158" s="60">
        <f>IF(S158=0,0,IF(S158=1,100,IF(S158=2,80,IF(S158=3,65,IF(S158=4,55,IF(S158=5,50,IF(S158=6,45,IF(S158=7,43,50-S158))))))))</f>
        <v>0</v>
      </c>
      <c r="U158" s="61">
        <f t="shared" si="172"/>
        <v>55</v>
      </c>
      <c r="V158" s="61">
        <f t="shared" si="173"/>
        <v>4</v>
      </c>
      <c r="W158" s="85">
        <f t="shared" si="182"/>
        <v>0</v>
      </c>
      <c r="X158" s="62">
        <f t="shared" si="183"/>
        <v>4</v>
      </c>
      <c r="Y158" s="46"/>
      <c r="Z158" s="63">
        <f t="shared" si="175"/>
        <v>55</v>
      </c>
      <c r="AA158" s="63">
        <f t="shared" si="176"/>
        <v>0</v>
      </c>
      <c r="AB158" s="63">
        <f t="shared" si="177"/>
        <v>0</v>
      </c>
      <c r="AC158" s="63">
        <f t="shared" si="178"/>
        <v>0</v>
      </c>
      <c r="AD158" s="63">
        <f t="shared" si="179"/>
        <v>0</v>
      </c>
      <c r="AE158" s="63">
        <f t="shared" si="180"/>
        <v>0</v>
      </c>
      <c r="AF158" s="63">
        <f t="shared" si="181"/>
        <v>0</v>
      </c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</row>
    <row r="159" spans="1:51" ht="15.75" customHeight="1">
      <c r="A159" s="56">
        <v>5</v>
      </c>
      <c r="B159" s="57" t="s">
        <v>209</v>
      </c>
      <c r="C159" s="57" t="s">
        <v>146</v>
      </c>
      <c r="D159" s="88">
        <v>10784</v>
      </c>
      <c r="E159" s="58">
        <v>2018</v>
      </c>
      <c r="F159" s="59" t="s">
        <v>208</v>
      </c>
      <c r="G159" s="60">
        <v>5</v>
      </c>
      <c r="H159" s="60">
        <f>IF(G159=0,0,IF(G159=1,100,IF(G159=2,80,IF(G159=3,65,IF(G159=4,55,IF(G159=5,50,IF(G159=6,45,IF(G159=7,43,50-G159))))))))</f>
        <v>50</v>
      </c>
      <c r="I159" s="60"/>
      <c r="J159" s="60">
        <f>IF(I159=0,0,IF(I159=1,100,IF(I159=2,80,IF(I159=3,65,IF(I159=4,55,IF(I159=5,50,IF(I159=6,45,IF(I159=7,43,50-I159))))))))</f>
        <v>0</v>
      </c>
      <c r="K159" s="60"/>
      <c r="L159" s="60">
        <f>IF(K159=0,0,IF(K159=1,100,IF(K159=2,80,IF(K159=3,65,IF(K159=4,55,IF(K159=5,50,IF(K159=6,45,IF(K159=7,43,50-K159))))))))</f>
        <v>0</v>
      </c>
      <c r="M159" s="60"/>
      <c r="N159" s="60">
        <f>IF(M159=0,0,IF(M159=1,100,IF(M159=2,80,IF(M159=3,65,IF(M159=4,55,IF(M159=5,50,IF(M159=6,45,IF(M159=7,43,50-M159))))))))</f>
        <v>0</v>
      </c>
      <c r="O159" s="60"/>
      <c r="P159" s="60">
        <f>IF(O159=0,0,IF(O159=1,100,IF(O159=2,80,IF(O159=3,65,IF(O159=4,55,IF(O159=5,50,IF(O159=6,45,IF(O159=7,43,50-O159))))))))</f>
        <v>0</v>
      </c>
      <c r="Q159" s="60"/>
      <c r="R159" s="60">
        <f>IF(Q159=0,0,IF(Q159=1,100,IF(Q159=2,80,IF(Q159=3,65,IF(Q159=4,55,IF(Q159=5,50,IF(Q159=6,45,IF(Q159=7,43,50-Q159))))))))</f>
        <v>0</v>
      </c>
      <c r="S159" s="60"/>
      <c r="T159" s="60">
        <f>IF(S159=0,0,IF(S159=1,100,IF(S159=2,80,IF(S159=3,65,IF(S159=4,55,IF(S159=5,50,IF(S159=6,45,IF(S159=7,43,50-S159))))))))</f>
        <v>0</v>
      </c>
      <c r="U159" s="61">
        <f t="shared" si="172"/>
        <v>50</v>
      </c>
      <c r="V159" s="61">
        <f t="shared" si="173"/>
        <v>5</v>
      </c>
      <c r="W159" s="85">
        <f t="shared" si="182"/>
        <v>0</v>
      </c>
      <c r="X159" s="62">
        <f t="shared" si="183"/>
        <v>5</v>
      </c>
      <c r="Y159" s="46"/>
      <c r="Z159" s="63">
        <f t="shared" si="175"/>
        <v>50</v>
      </c>
      <c r="AA159" s="63">
        <f t="shared" si="176"/>
        <v>0</v>
      </c>
      <c r="AB159" s="63">
        <f t="shared" si="177"/>
        <v>0</v>
      </c>
      <c r="AC159" s="63">
        <f t="shared" si="178"/>
        <v>0</v>
      </c>
      <c r="AD159" s="63">
        <f t="shared" si="179"/>
        <v>0</v>
      </c>
      <c r="AE159" s="63">
        <f t="shared" si="180"/>
        <v>0</v>
      </c>
      <c r="AF159" s="63">
        <f t="shared" si="181"/>
        <v>0</v>
      </c>
    </row>
    <row r="160" spans="1:51" ht="15.75" customHeight="1">
      <c r="A160" s="56">
        <v>6</v>
      </c>
      <c r="B160" s="57"/>
      <c r="C160" s="57"/>
      <c r="D160" s="88"/>
      <c r="E160" s="58"/>
      <c r="F160" s="59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1">
        <f t="shared" si="172"/>
        <v>0</v>
      </c>
      <c r="V160" s="61">
        <f t="shared" si="173"/>
        <v>6</v>
      </c>
      <c r="W160" s="85"/>
      <c r="X160" s="62"/>
      <c r="Y160" s="46"/>
      <c r="Z160" s="63">
        <f t="shared" si="175"/>
        <v>0</v>
      </c>
      <c r="AA160" s="63">
        <f t="shared" si="176"/>
        <v>0</v>
      </c>
      <c r="AB160" s="63">
        <f t="shared" si="177"/>
        <v>0</v>
      </c>
      <c r="AC160" s="63">
        <f t="shared" si="178"/>
        <v>0</v>
      </c>
      <c r="AD160" s="63">
        <f t="shared" si="179"/>
        <v>0</v>
      </c>
      <c r="AE160" s="63">
        <f t="shared" si="180"/>
        <v>0</v>
      </c>
      <c r="AF160" s="63">
        <f t="shared" si="181"/>
        <v>0</v>
      </c>
    </row>
    <row r="161" spans="1:51" ht="15.75" customHeight="1">
      <c r="A161" s="56">
        <v>7</v>
      </c>
      <c r="B161" s="57"/>
      <c r="C161" s="57"/>
      <c r="D161" s="88"/>
      <c r="E161" s="58"/>
      <c r="F161" s="59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1">
        <f t="shared" si="172"/>
        <v>0</v>
      </c>
      <c r="V161" s="61">
        <f t="shared" si="173"/>
        <v>7</v>
      </c>
      <c r="W161" s="85"/>
      <c r="X161" s="62"/>
      <c r="Y161" s="46"/>
      <c r="Z161" s="63">
        <f t="shared" si="175"/>
        <v>0</v>
      </c>
      <c r="AA161" s="63">
        <f t="shared" si="176"/>
        <v>0</v>
      </c>
      <c r="AB161" s="63">
        <f t="shared" si="177"/>
        <v>0</v>
      </c>
      <c r="AC161" s="63">
        <f t="shared" si="178"/>
        <v>0</v>
      </c>
      <c r="AD161" s="63">
        <f t="shared" si="179"/>
        <v>0</v>
      </c>
      <c r="AE161" s="63">
        <f t="shared" si="180"/>
        <v>0</v>
      </c>
      <c r="AF161" s="63">
        <f t="shared" si="181"/>
        <v>0</v>
      </c>
    </row>
    <row r="162" spans="1:51" s="84" customFormat="1" ht="15.75" customHeight="1">
      <c r="A162" s="56">
        <v>8</v>
      </c>
      <c r="B162" s="57"/>
      <c r="C162" s="57"/>
      <c r="D162" s="88"/>
      <c r="E162" s="58"/>
      <c r="F162" s="59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1">
        <f t="shared" si="172"/>
        <v>0</v>
      </c>
      <c r="V162" s="61">
        <f t="shared" si="173"/>
        <v>8</v>
      </c>
      <c r="W162" s="85"/>
      <c r="X162" s="62"/>
      <c r="Y162" s="46"/>
      <c r="Z162" s="63">
        <f t="shared" si="175"/>
        <v>0</v>
      </c>
      <c r="AA162" s="63">
        <f t="shared" si="176"/>
        <v>0</v>
      </c>
      <c r="AB162" s="63">
        <f t="shared" si="177"/>
        <v>0</v>
      </c>
      <c r="AC162" s="63">
        <f t="shared" si="178"/>
        <v>0</v>
      </c>
      <c r="AD162" s="63">
        <f t="shared" si="179"/>
        <v>0</v>
      </c>
      <c r="AE162" s="63">
        <f t="shared" si="180"/>
        <v>0</v>
      </c>
      <c r="AF162" s="63">
        <f t="shared" si="181"/>
        <v>0</v>
      </c>
    </row>
    <row r="163" spans="1:51" ht="15.75" customHeight="1">
      <c r="A163" s="56">
        <v>9</v>
      </c>
      <c r="B163" s="57"/>
      <c r="C163" s="57"/>
      <c r="D163" s="88"/>
      <c r="E163" s="58"/>
      <c r="F163" s="59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1">
        <f t="shared" si="172"/>
        <v>0</v>
      </c>
      <c r="V163" s="61">
        <f t="shared" si="173"/>
        <v>9</v>
      </c>
      <c r="W163" s="85"/>
      <c r="X163" s="62"/>
      <c r="Y163" s="46"/>
      <c r="Z163" s="63">
        <f t="shared" si="175"/>
        <v>0</v>
      </c>
      <c r="AA163" s="63">
        <f t="shared" si="176"/>
        <v>0</v>
      </c>
      <c r="AB163" s="63">
        <f t="shared" si="177"/>
        <v>0</v>
      </c>
      <c r="AC163" s="63">
        <f t="shared" si="178"/>
        <v>0</v>
      </c>
      <c r="AD163" s="63">
        <f t="shared" si="179"/>
        <v>0</v>
      </c>
      <c r="AE163" s="63">
        <f t="shared" si="180"/>
        <v>0</v>
      </c>
      <c r="AF163" s="63">
        <f t="shared" si="181"/>
        <v>0</v>
      </c>
    </row>
    <row r="164" spans="1:51" ht="15.75" customHeight="1">
      <c r="A164" s="56">
        <v>10</v>
      </c>
      <c r="B164" s="57"/>
      <c r="C164" s="57"/>
      <c r="D164" s="88"/>
      <c r="E164" s="58"/>
      <c r="F164" s="59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1">
        <f t="shared" si="172"/>
        <v>0</v>
      </c>
      <c r="V164" s="61">
        <f t="shared" si="173"/>
        <v>10</v>
      </c>
      <c r="W164" s="85"/>
      <c r="X164" s="62"/>
      <c r="Y164" s="46"/>
      <c r="Z164" s="63">
        <f t="shared" si="175"/>
        <v>0</v>
      </c>
      <c r="AA164" s="63">
        <f t="shared" si="176"/>
        <v>0</v>
      </c>
      <c r="AB164" s="63">
        <f t="shared" si="177"/>
        <v>0</v>
      </c>
      <c r="AC164" s="63">
        <f t="shared" si="178"/>
        <v>0</v>
      </c>
      <c r="AD164" s="63">
        <f t="shared" si="179"/>
        <v>0</v>
      </c>
      <c r="AE164" s="63">
        <f t="shared" si="180"/>
        <v>0</v>
      </c>
      <c r="AF164" s="63">
        <f t="shared" si="181"/>
        <v>0</v>
      </c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</row>
  </sheetData>
  <sheetProtection selectLockedCells="1" selectUnlockedCells="1"/>
  <sortState xmlns:xlrd2="http://schemas.microsoft.com/office/spreadsheetml/2017/richdata2" ref="B102:U114">
    <sortCondition descending="1" ref="U102:U114"/>
  </sortState>
  <mergeCells count="15">
    <mergeCell ref="Z6:AF6"/>
    <mergeCell ref="A1:V1"/>
    <mergeCell ref="A2:V2"/>
    <mergeCell ref="A3:V3"/>
    <mergeCell ref="U4:V4"/>
    <mergeCell ref="M5:N5"/>
    <mergeCell ref="U5:V5"/>
    <mergeCell ref="O5:P5"/>
    <mergeCell ref="Q5:R5"/>
    <mergeCell ref="S5:T5"/>
    <mergeCell ref="B5:C6"/>
    <mergeCell ref="F5:F6"/>
    <mergeCell ref="G5:H5"/>
    <mergeCell ref="I5:J5"/>
    <mergeCell ref="K5:L5"/>
  </mergeCells>
  <conditionalFormatting sqref="G8:T27 G29:T53 G55:T74 G76:T100">
    <cfRule type="cellIs" dxfId="2" priority="22" stopIfTrue="1" operator="equal">
      <formula>0</formula>
    </cfRule>
  </conditionalFormatting>
  <conditionalFormatting sqref="G102:T121 G123:T142 G144:T153">
    <cfRule type="cellIs" dxfId="1" priority="2" stopIfTrue="1" operator="equal">
      <formula>0</formula>
    </cfRule>
  </conditionalFormatting>
  <conditionalFormatting sqref="G155:T164">
    <cfRule type="cellIs" dxfId="0" priority="1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0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27" max="16383" man="1"/>
    <brk id="53" max="16383" man="1"/>
    <brk id="74" max="16383" man="1"/>
    <brk id="100" max="16383" man="1"/>
    <brk id="121" max="16383" man="1"/>
    <brk id="142" max="25" man="1"/>
    <brk id="153" max="16383" man="1"/>
  </rowBreaks>
  <colBreaks count="2" manualBreakCount="2">
    <brk id="22" max="274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378E-A718-4FEA-AC93-79926401ADAA}">
  <dimension ref="A1:AA27"/>
  <sheetViews>
    <sheetView zoomScale="115" zoomScaleNormal="115" workbookViewId="0"/>
  </sheetViews>
  <sheetFormatPr defaultRowHeight="12.75"/>
  <cols>
    <col min="1" max="1" width="2.85546875" customWidth="1"/>
    <col min="2" max="2" width="3.5703125" customWidth="1"/>
    <col min="3" max="3" width="2.140625" customWidth="1"/>
    <col min="4" max="4" width="17.140625" customWidth="1"/>
    <col min="5" max="5" width="6.42578125" customWidth="1"/>
    <col min="6" max="6" width="9.140625" hidden="1" customWidth="1"/>
    <col min="7" max="7" width="11.5703125" hidden="1" customWidth="1"/>
    <col min="8" max="8" width="17.7109375" bestFit="1" customWidth="1"/>
    <col min="11" max="11" width="3.5703125" customWidth="1"/>
    <col min="12" max="12" width="2" customWidth="1"/>
    <col min="13" max="13" width="17.140625" customWidth="1"/>
    <col min="15" max="16" width="9.140625" hidden="1" customWidth="1"/>
    <col min="17" max="17" width="19.5703125" bestFit="1" customWidth="1"/>
    <col min="20" max="20" width="3.5703125" customWidth="1"/>
    <col min="21" max="21" width="2" customWidth="1"/>
    <col min="22" max="22" width="17.140625" customWidth="1"/>
    <col min="24" max="25" width="9.140625" customWidth="1"/>
    <col min="26" max="26" width="19.7109375" bestFit="1" customWidth="1"/>
  </cols>
  <sheetData>
    <row r="1" spans="1:27">
      <c r="B1" s="110" t="s">
        <v>218</v>
      </c>
      <c r="C1" s="110"/>
      <c r="D1" s="110"/>
      <c r="E1" s="110"/>
      <c r="F1" s="110"/>
      <c r="G1" s="110"/>
      <c r="H1" s="110"/>
      <c r="I1" s="110"/>
      <c r="K1" s="110" t="s">
        <v>220</v>
      </c>
      <c r="L1" s="110"/>
      <c r="M1" s="110"/>
      <c r="N1" s="110"/>
      <c r="O1" s="110"/>
      <c r="P1" s="110"/>
      <c r="Q1" s="110"/>
      <c r="R1" s="110"/>
      <c r="T1" s="110" t="s">
        <v>219</v>
      </c>
      <c r="U1" s="110"/>
      <c r="V1" s="110"/>
      <c r="W1" s="110"/>
      <c r="X1" s="110"/>
      <c r="Y1" s="110"/>
      <c r="Z1" s="110"/>
      <c r="AA1" s="110"/>
    </row>
    <row r="2" spans="1:27">
      <c r="B2" s="109" t="s">
        <v>217</v>
      </c>
      <c r="C2" s="109"/>
      <c r="D2" s="109"/>
      <c r="K2" s="109" t="s">
        <v>217</v>
      </c>
      <c r="L2" s="109"/>
      <c r="M2" s="109"/>
      <c r="T2" s="109" t="s">
        <v>217</v>
      </c>
      <c r="U2" s="109"/>
      <c r="V2" s="109"/>
    </row>
    <row r="3" spans="1:27">
      <c r="A3">
        <v>1</v>
      </c>
      <c r="D3" t="str">
        <f>MID(C3,8,100)</f>
        <v/>
      </c>
      <c r="F3" t="str">
        <f>'LGP-2025'!B123</f>
        <v>Jia Lun</v>
      </c>
      <c r="G3" t="str">
        <f>'LGP-2025'!C123</f>
        <v>LIU</v>
      </c>
      <c r="H3" t="str">
        <f t="shared" ref="H3:H17" si="0">CONCATENATE(F3," ",G3)</f>
        <v>Jia Lun LIU</v>
      </c>
      <c r="I3" t="str">
        <f t="shared" ref="I3:I22" si="1">_xlfn.IFNA(INDEX(B:D,MATCH(H3,D:D,0),1),"")</f>
        <v/>
      </c>
      <c r="M3" t="str">
        <f>MID(L3,8,100)</f>
        <v/>
      </c>
      <c r="O3" t="str">
        <f>'LGP-2025'!B76</f>
        <v>Norman</v>
      </c>
      <c r="P3" t="str">
        <f>'LGP-2025'!C76</f>
        <v>PRIISALM</v>
      </c>
      <c r="Q3" t="str">
        <f>CONCATENATE(O3," ",P3)</f>
        <v>Norman PRIISALM</v>
      </c>
      <c r="R3" t="str">
        <f t="shared" ref="R3:R27" si="2">_xlfn.IFNA(INDEX(K:M,MATCH(Q3,M:M,0),1),"")</f>
        <v/>
      </c>
      <c r="V3" t="str">
        <f>MID(U3,8,100)</f>
        <v/>
      </c>
      <c r="X3" t="str">
        <f>'LGP-2025'!B29</f>
        <v>Ottomar</v>
      </c>
      <c r="Y3" t="str">
        <f>'LGP-2025'!C29</f>
        <v>HÕBEOJA</v>
      </c>
      <c r="Z3" t="str">
        <f>CONCATENATE(X3," ",Y3)</f>
        <v>Ottomar HÕBEOJA</v>
      </c>
      <c r="AA3" t="str">
        <f>_xlfn.IFNA(INDEX(T:V,MATCH(Z3,V:V,0),1),"")</f>
        <v/>
      </c>
    </row>
    <row r="4" spans="1:27">
      <c r="D4" t="str">
        <f t="shared" ref="D4:D17" si="3">MID(C4,8,100)</f>
        <v/>
      </c>
      <c r="F4" t="str">
        <f>'LGP-2025'!B124</f>
        <v>Hans</v>
      </c>
      <c r="G4" t="str">
        <f>'LGP-2025'!C124</f>
        <v>OLLMANN</v>
      </c>
      <c r="H4" t="str">
        <f t="shared" si="0"/>
        <v>Hans OLLMANN</v>
      </c>
      <c r="I4" t="str">
        <f t="shared" si="1"/>
        <v/>
      </c>
      <c r="M4" t="str">
        <f t="shared" ref="M4:M25" si="4">MID(L4,8,100)</f>
        <v/>
      </c>
      <c r="O4" t="str">
        <f>'LGP-2025'!B77</f>
        <v>Mikhail</v>
      </c>
      <c r="P4" t="str">
        <f>'LGP-2025'!C77</f>
        <v>LAPSHIN</v>
      </c>
      <c r="Q4" t="str">
        <f t="shared" ref="Q4:Q27" si="5">CONCATENATE(O4," ",P4)</f>
        <v>Mikhail LAPSHIN</v>
      </c>
      <c r="R4" t="str">
        <f t="shared" si="2"/>
        <v/>
      </c>
      <c r="V4" t="str">
        <f t="shared" ref="V4:V25" si="6">MID(U4,8,100)</f>
        <v/>
      </c>
      <c r="X4" t="str">
        <f>'LGP-2025'!B30</f>
        <v>Henri</v>
      </c>
      <c r="Y4" t="str">
        <f>'LGP-2025'!C30</f>
        <v>TÜRK</v>
      </c>
      <c r="Z4" t="str">
        <f t="shared" ref="Z4:Z27" si="7">CONCATENATE(X4," ",Y4)</f>
        <v>Henri TÜRK</v>
      </c>
      <c r="AA4" t="str">
        <f t="shared" ref="AA4:AA27" si="8">_xlfn.IFNA(INDEX(T:V,MATCH(Z4,V:V,0),1),"")</f>
        <v/>
      </c>
    </row>
    <row r="5" spans="1:27">
      <c r="D5" t="str">
        <f t="shared" si="3"/>
        <v/>
      </c>
      <c r="F5" t="str">
        <f>'LGP-2025'!B125</f>
        <v>Makar</v>
      </c>
      <c r="G5" t="str">
        <f>'LGP-2025'!C125</f>
        <v>PUŠKIN</v>
      </c>
      <c r="H5" t="str">
        <f t="shared" si="0"/>
        <v>Makar PUŠKIN</v>
      </c>
      <c r="I5" t="str">
        <f t="shared" si="1"/>
        <v/>
      </c>
      <c r="M5" t="str">
        <f t="shared" si="4"/>
        <v/>
      </c>
      <c r="O5" t="str">
        <f>'LGP-2025'!B78</f>
        <v>Maksim</v>
      </c>
      <c r="P5" t="str">
        <f>'LGP-2025'!C78</f>
        <v>KLIMENKO</v>
      </c>
      <c r="Q5" t="str">
        <f t="shared" si="5"/>
        <v>Maksim KLIMENKO</v>
      </c>
      <c r="R5" t="str">
        <f t="shared" si="2"/>
        <v/>
      </c>
      <c r="V5" t="str">
        <f t="shared" si="6"/>
        <v/>
      </c>
      <c r="X5" t="str">
        <f>'LGP-2025'!B31</f>
        <v>Deniss</v>
      </c>
      <c r="Y5" t="str">
        <f>'LGP-2025'!C31</f>
        <v>VIRK</v>
      </c>
      <c r="Z5" t="str">
        <f t="shared" si="7"/>
        <v>Deniss VIRK</v>
      </c>
      <c r="AA5" t="str">
        <f t="shared" si="8"/>
        <v/>
      </c>
    </row>
    <row r="6" spans="1:27">
      <c r="D6" t="str">
        <f t="shared" si="3"/>
        <v/>
      </c>
      <c r="F6" t="str">
        <f>'LGP-2025'!B126</f>
        <v>Sevastjan</v>
      </c>
      <c r="G6" t="str">
        <f>'LGP-2025'!C126</f>
        <v>ALEKSIN</v>
      </c>
      <c r="H6" t="str">
        <f t="shared" si="0"/>
        <v>Sevastjan ALEKSIN</v>
      </c>
      <c r="I6" t="str">
        <f t="shared" si="1"/>
        <v/>
      </c>
      <c r="M6" t="str">
        <f t="shared" si="4"/>
        <v/>
      </c>
      <c r="O6" t="str">
        <f>'LGP-2025'!B79</f>
        <v>Marat</v>
      </c>
      <c r="P6" t="str">
        <f>'LGP-2025'!C79</f>
        <v>FJODOROV</v>
      </c>
      <c r="Q6" t="str">
        <f t="shared" si="5"/>
        <v>Marat FJODOROV</v>
      </c>
      <c r="R6" t="str">
        <f t="shared" si="2"/>
        <v/>
      </c>
      <c r="V6" t="str">
        <f t="shared" si="6"/>
        <v/>
      </c>
      <c r="X6" t="str">
        <f>'LGP-2025'!B32</f>
        <v>Kerdo</v>
      </c>
      <c r="Y6" t="str">
        <f>'LGP-2025'!C32</f>
        <v>AROS</v>
      </c>
      <c r="Z6" t="str">
        <f t="shared" si="7"/>
        <v>Kerdo AROS</v>
      </c>
      <c r="AA6" t="str">
        <f t="shared" si="8"/>
        <v/>
      </c>
    </row>
    <row r="7" spans="1:27">
      <c r="D7" t="str">
        <f t="shared" si="3"/>
        <v/>
      </c>
      <c r="F7" t="str">
        <f>'LGP-2025'!B127</f>
        <v>Rasmus</v>
      </c>
      <c r="G7" t="str">
        <f>'LGP-2025'!C127</f>
        <v>OLLO</v>
      </c>
      <c r="H7" t="str">
        <f t="shared" si="0"/>
        <v>Rasmus OLLO</v>
      </c>
      <c r="I7" t="str">
        <f t="shared" si="1"/>
        <v/>
      </c>
      <c r="M7" t="str">
        <f t="shared" si="4"/>
        <v/>
      </c>
      <c r="O7" t="str">
        <f>'LGP-2025'!B80</f>
        <v>LEO</v>
      </c>
      <c r="P7" t="str">
        <f>'LGP-2025'!C80</f>
        <v>ZHONG</v>
      </c>
      <c r="Q7" t="str">
        <f t="shared" si="5"/>
        <v>LEO ZHONG</v>
      </c>
      <c r="R7" t="str">
        <f t="shared" si="2"/>
        <v/>
      </c>
      <c r="V7" t="str">
        <f t="shared" si="6"/>
        <v/>
      </c>
      <c r="X7" t="str">
        <f>'LGP-2025'!B33</f>
        <v>Stenmar</v>
      </c>
      <c r="Y7" t="str">
        <f>'LGP-2025'!C33</f>
        <v>ALAMA</v>
      </c>
      <c r="Z7" t="str">
        <f t="shared" si="7"/>
        <v>Stenmar ALAMA</v>
      </c>
      <c r="AA7" t="str">
        <f t="shared" si="8"/>
        <v/>
      </c>
    </row>
    <row r="8" spans="1:27">
      <c r="D8" t="str">
        <f t="shared" si="3"/>
        <v/>
      </c>
      <c r="F8" t="str">
        <f>'LGP-2025'!B128</f>
        <v>Tenno</v>
      </c>
      <c r="G8" t="str">
        <f>'LGP-2025'!C128</f>
        <v>TIKENBERG</v>
      </c>
      <c r="H8" t="str">
        <f t="shared" si="0"/>
        <v>Tenno TIKENBERG</v>
      </c>
      <c r="I8" t="str">
        <f t="shared" si="1"/>
        <v/>
      </c>
      <c r="M8" t="str">
        <f t="shared" si="4"/>
        <v/>
      </c>
      <c r="O8" t="str">
        <f>'LGP-2025'!B81</f>
        <v>Robert</v>
      </c>
      <c r="P8" t="str">
        <f>'LGP-2025'!C81</f>
        <v>ROSMAN</v>
      </c>
      <c r="Q8" t="str">
        <f t="shared" si="5"/>
        <v>Robert ROSMAN</v>
      </c>
      <c r="R8" t="str">
        <f t="shared" si="2"/>
        <v/>
      </c>
      <c r="V8" t="str">
        <f t="shared" si="6"/>
        <v/>
      </c>
      <c r="X8" t="str">
        <f>'LGP-2025'!B34</f>
        <v>Joosep</v>
      </c>
      <c r="Y8" t="str">
        <f>'LGP-2025'!C34</f>
        <v>PÕLDARU</v>
      </c>
      <c r="Z8" t="str">
        <f t="shared" si="7"/>
        <v>Joosep PÕLDARU</v>
      </c>
      <c r="AA8" t="str">
        <f t="shared" si="8"/>
        <v/>
      </c>
    </row>
    <row r="9" spans="1:27">
      <c r="D9" t="str">
        <f t="shared" si="3"/>
        <v/>
      </c>
      <c r="F9" t="str">
        <f>'LGP-2025'!B129</f>
        <v>Gustav</v>
      </c>
      <c r="G9" t="str">
        <f>'LGP-2025'!C129</f>
        <v>ONTON</v>
      </c>
      <c r="H9" t="str">
        <f t="shared" si="0"/>
        <v>Gustav ONTON</v>
      </c>
      <c r="I9" t="str">
        <f t="shared" si="1"/>
        <v/>
      </c>
      <c r="M9" t="str">
        <f t="shared" si="4"/>
        <v/>
      </c>
      <c r="O9" t="str">
        <f>'LGP-2025'!B82</f>
        <v>Arsenii</v>
      </c>
      <c r="P9" t="str">
        <f>'LGP-2025'!C82</f>
        <v>ŠIRAI</v>
      </c>
      <c r="Q9" t="str">
        <f t="shared" si="5"/>
        <v>Arsenii ŠIRAI</v>
      </c>
      <c r="R9" t="str">
        <f t="shared" si="2"/>
        <v/>
      </c>
      <c r="V9" t="str">
        <f t="shared" si="6"/>
        <v/>
      </c>
      <c r="X9" t="str">
        <f>'LGP-2025'!B35</f>
        <v>Aleksander</v>
      </c>
      <c r="Y9" t="str">
        <f>'LGP-2025'!C35</f>
        <v>ANTIK</v>
      </c>
      <c r="Z9" t="str">
        <f t="shared" si="7"/>
        <v>Aleksander ANTIK</v>
      </c>
      <c r="AA9" t="str">
        <f t="shared" si="8"/>
        <v/>
      </c>
    </row>
    <row r="10" spans="1:27">
      <c r="D10" t="str">
        <f t="shared" si="3"/>
        <v/>
      </c>
      <c r="F10" t="str">
        <f>'LGP-2025'!B130</f>
        <v>Jaroslav</v>
      </c>
      <c r="G10" t="str">
        <f>'LGP-2025'!C130</f>
        <v>VASK</v>
      </c>
      <c r="H10" t="str">
        <f t="shared" si="0"/>
        <v>Jaroslav VASK</v>
      </c>
      <c r="I10" t="str">
        <f t="shared" si="1"/>
        <v/>
      </c>
      <c r="M10" t="str">
        <f t="shared" si="4"/>
        <v/>
      </c>
      <c r="O10" t="str">
        <f>'LGP-2025'!B83</f>
        <v>Kenan Rico</v>
      </c>
      <c r="P10" t="str">
        <f>'LGP-2025'!C83</f>
        <v>KILINC</v>
      </c>
      <c r="Q10" t="str">
        <f t="shared" si="5"/>
        <v>Kenan Rico KILINC</v>
      </c>
      <c r="R10" t="str">
        <f t="shared" si="2"/>
        <v/>
      </c>
      <c r="V10" t="str">
        <f t="shared" si="6"/>
        <v/>
      </c>
      <c r="X10" t="str">
        <f>'LGP-2025'!B36</f>
        <v>Rico</v>
      </c>
      <c r="Y10" t="str">
        <f>'LGP-2025'!C36</f>
        <v>PIHL</v>
      </c>
      <c r="Z10" t="str">
        <f t="shared" si="7"/>
        <v>Rico PIHL</v>
      </c>
      <c r="AA10" t="str">
        <f t="shared" si="8"/>
        <v/>
      </c>
    </row>
    <row r="11" spans="1:27">
      <c r="D11" t="str">
        <f t="shared" si="3"/>
        <v/>
      </c>
      <c r="F11" t="str">
        <f>'LGP-2025'!B131</f>
        <v>Remi</v>
      </c>
      <c r="G11" t="str">
        <f>'LGP-2025'!C131</f>
        <v>KAEVU</v>
      </c>
      <c r="H11" t="str">
        <f t="shared" si="0"/>
        <v>Remi KAEVU</v>
      </c>
      <c r="I11" t="str">
        <f t="shared" si="1"/>
        <v/>
      </c>
      <c r="M11" t="str">
        <f t="shared" si="4"/>
        <v/>
      </c>
      <c r="O11" t="str">
        <f>'LGP-2025'!B84</f>
        <v>Kevin</v>
      </c>
      <c r="P11" t="str">
        <f>'LGP-2025'!C84</f>
        <v>OLLO</v>
      </c>
      <c r="Q11" t="str">
        <f t="shared" si="5"/>
        <v>Kevin OLLO</v>
      </c>
      <c r="R11" t="str">
        <f t="shared" si="2"/>
        <v/>
      </c>
      <c r="V11" t="str">
        <f t="shared" si="6"/>
        <v/>
      </c>
      <c r="X11" t="str">
        <f>'LGP-2025'!B37</f>
        <v>Johann</v>
      </c>
      <c r="Y11" t="str">
        <f>'LGP-2025'!C37</f>
        <v>OLLMANN</v>
      </c>
      <c r="Z11" t="str">
        <f t="shared" si="7"/>
        <v>Johann OLLMANN</v>
      </c>
      <c r="AA11" t="str">
        <f t="shared" si="8"/>
        <v/>
      </c>
    </row>
    <row r="12" spans="1:27">
      <c r="D12" t="str">
        <f t="shared" si="3"/>
        <v/>
      </c>
      <c r="F12" t="str">
        <f>'LGP-2025'!B132</f>
        <v>DAVID</v>
      </c>
      <c r="G12" t="str">
        <f>'LGP-2025'!C132</f>
        <v>ZHONG</v>
      </c>
      <c r="H12" t="str">
        <f t="shared" si="0"/>
        <v>DAVID ZHONG</v>
      </c>
      <c r="I12" t="str">
        <f t="shared" si="1"/>
        <v/>
      </c>
      <c r="M12" t="str">
        <f t="shared" si="4"/>
        <v/>
      </c>
      <c r="O12" t="str">
        <f>'LGP-2025'!B85</f>
        <v>Damir</v>
      </c>
      <c r="P12" t="str">
        <f>'LGP-2025'!C85</f>
        <v>SEVBJANOV</v>
      </c>
      <c r="Q12" t="str">
        <f t="shared" si="5"/>
        <v>Damir SEVBJANOV</v>
      </c>
      <c r="R12" t="str">
        <f t="shared" si="2"/>
        <v/>
      </c>
      <c r="V12" t="str">
        <f t="shared" si="6"/>
        <v/>
      </c>
      <c r="X12" t="str">
        <f>'LGP-2025'!B38</f>
        <v>Rasmus</v>
      </c>
      <c r="Y12" t="str">
        <f>'LGP-2025'!C38</f>
        <v>RANNU</v>
      </c>
      <c r="Z12" t="str">
        <f t="shared" si="7"/>
        <v>Rasmus RANNU</v>
      </c>
      <c r="AA12" t="str">
        <f t="shared" si="8"/>
        <v/>
      </c>
    </row>
    <row r="13" spans="1:27">
      <c r="D13" t="str">
        <f t="shared" si="3"/>
        <v/>
      </c>
      <c r="F13" t="str">
        <f>'LGP-2025'!B133</f>
        <v>Kristjan</v>
      </c>
      <c r="G13" t="str">
        <f>'LGP-2025'!C133</f>
        <v>VÄRVA</v>
      </c>
      <c r="H13" t="str">
        <f t="shared" si="0"/>
        <v>Kristjan VÄRVA</v>
      </c>
      <c r="I13" t="str">
        <f t="shared" si="1"/>
        <v/>
      </c>
      <c r="M13" t="str">
        <f t="shared" si="4"/>
        <v/>
      </c>
      <c r="O13" t="str">
        <f>'LGP-2025'!B86</f>
        <v>Oskar</v>
      </c>
      <c r="P13" t="str">
        <f>'LGP-2025'!C86</f>
        <v>RÜÜTEL</v>
      </c>
      <c r="Q13" t="str">
        <f t="shared" si="5"/>
        <v>Oskar RÜÜTEL</v>
      </c>
      <c r="R13" t="str">
        <f t="shared" si="2"/>
        <v/>
      </c>
      <c r="V13" t="str">
        <f t="shared" si="6"/>
        <v/>
      </c>
      <c r="X13" t="str">
        <f>'LGP-2025'!B39</f>
        <v>Lukas</v>
      </c>
      <c r="Y13" t="str">
        <f>'LGP-2025'!C39</f>
        <v>TÕNISALU</v>
      </c>
      <c r="Z13" t="str">
        <f t="shared" si="7"/>
        <v>Lukas TÕNISALU</v>
      </c>
      <c r="AA13" t="str">
        <f t="shared" si="8"/>
        <v/>
      </c>
    </row>
    <row r="14" spans="1:27">
      <c r="D14" t="str">
        <f t="shared" si="3"/>
        <v/>
      </c>
      <c r="F14" t="str">
        <f>'LGP-2025'!B134</f>
        <v>Kedon</v>
      </c>
      <c r="G14" t="str">
        <f>'LGP-2025'!C134</f>
        <v>KANGUR</v>
      </c>
      <c r="H14" t="str">
        <f t="shared" si="0"/>
        <v>Kedon KANGUR</v>
      </c>
      <c r="I14" t="str">
        <f t="shared" si="1"/>
        <v/>
      </c>
      <c r="M14" t="str">
        <f t="shared" si="4"/>
        <v/>
      </c>
      <c r="O14" t="str">
        <f>'LGP-2025'!B87</f>
        <v>Artjom</v>
      </c>
      <c r="P14" t="str">
        <f>'LGP-2025'!C87</f>
        <v>NORMANOV</v>
      </c>
      <c r="Q14" t="str">
        <f t="shared" si="5"/>
        <v>Artjom NORMANOV</v>
      </c>
      <c r="R14" t="str">
        <f t="shared" si="2"/>
        <v/>
      </c>
      <c r="V14" t="str">
        <f t="shared" si="6"/>
        <v/>
      </c>
      <c r="X14" t="str">
        <f>'LGP-2025'!B40</f>
        <v>Art</v>
      </c>
      <c r="Y14" t="str">
        <f>'LGP-2025'!C40</f>
        <v>MILATŠKOV</v>
      </c>
      <c r="Z14" t="str">
        <f t="shared" si="7"/>
        <v>Art MILATŠKOV</v>
      </c>
      <c r="AA14" t="str">
        <f t="shared" si="8"/>
        <v/>
      </c>
    </row>
    <row r="15" spans="1:27">
      <c r="D15" t="str">
        <f t="shared" si="3"/>
        <v/>
      </c>
      <c r="F15" t="str">
        <f>'LGP-2025'!B135</f>
        <v>Simo</v>
      </c>
      <c r="G15" t="str">
        <f>'LGP-2025'!C135</f>
        <v>JÕHVIKAS</v>
      </c>
      <c r="H15" t="str">
        <f t="shared" si="0"/>
        <v>Simo JÕHVIKAS</v>
      </c>
      <c r="I15" t="str">
        <f t="shared" si="1"/>
        <v/>
      </c>
      <c r="M15" t="str">
        <f t="shared" si="4"/>
        <v/>
      </c>
      <c r="O15" t="str">
        <f>'LGP-2025'!B88</f>
        <v>Anton</v>
      </c>
      <c r="P15" t="str">
        <f>'LGP-2025'!C88</f>
        <v>ANTIK</v>
      </c>
      <c r="Q15" t="str">
        <f t="shared" si="5"/>
        <v>Anton ANTIK</v>
      </c>
      <c r="R15" t="str">
        <f t="shared" si="2"/>
        <v/>
      </c>
      <c r="V15" t="str">
        <f t="shared" si="6"/>
        <v/>
      </c>
      <c r="X15" t="str">
        <f>'LGP-2025'!B41</f>
        <v>Kris</v>
      </c>
      <c r="Y15" t="str">
        <f>'LGP-2025'!C41</f>
        <v>PAJU</v>
      </c>
      <c r="Z15" t="str">
        <f t="shared" si="7"/>
        <v>Kris PAJU</v>
      </c>
      <c r="AA15" t="str">
        <f t="shared" si="8"/>
        <v/>
      </c>
    </row>
    <row r="16" spans="1:27">
      <c r="D16" t="str">
        <f t="shared" si="3"/>
        <v/>
      </c>
      <c r="F16" t="str">
        <f>'LGP-2025'!B136</f>
        <v>Gregor</v>
      </c>
      <c r="G16" t="str">
        <f>'LGP-2025'!C136</f>
        <v>TEEKIVI</v>
      </c>
      <c r="H16" t="str">
        <f t="shared" si="0"/>
        <v>Gregor TEEKIVI</v>
      </c>
      <c r="I16" t="str">
        <f t="shared" si="1"/>
        <v/>
      </c>
      <c r="M16" t="str">
        <f t="shared" si="4"/>
        <v/>
      </c>
      <c r="O16" t="str">
        <f>'LGP-2025'!B89</f>
        <v>Indrek</v>
      </c>
      <c r="P16" t="str">
        <f>'LGP-2025'!C89</f>
        <v>KALME</v>
      </c>
      <c r="Q16" t="str">
        <f t="shared" si="5"/>
        <v>Indrek KALME</v>
      </c>
      <c r="R16" t="str">
        <f t="shared" si="2"/>
        <v/>
      </c>
      <c r="V16" t="str">
        <f t="shared" si="6"/>
        <v/>
      </c>
      <c r="X16" t="str">
        <f>'LGP-2025'!B42</f>
        <v>Reiko</v>
      </c>
      <c r="Y16" t="str">
        <f>'LGP-2025'!C42</f>
        <v>TIKENBERG</v>
      </c>
      <c r="Z16" t="str">
        <f t="shared" si="7"/>
        <v>Reiko TIKENBERG</v>
      </c>
      <c r="AA16" t="str">
        <f t="shared" si="8"/>
        <v/>
      </c>
    </row>
    <row r="17" spans="1:27">
      <c r="D17" t="str">
        <f t="shared" si="3"/>
        <v/>
      </c>
      <c r="F17" t="str">
        <f>'LGP-2025'!B137</f>
        <v>Timofei</v>
      </c>
      <c r="G17" t="str">
        <f>'LGP-2025'!C137</f>
        <v>KOMAROV</v>
      </c>
      <c r="H17" t="str">
        <f t="shared" si="0"/>
        <v>Timofei KOMAROV</v>
      </c>
      <c r="I17" t="str">
        <f t="shared" si="1"/>
        <v/>
      </c>
      <c r="M17" t="str">
        <f t="shared" si="4"/>
        <v/>
      </c>
      <c r="O17" t="str">
        <f>'LGP-2025'!B90</f>
        <v>Raian</v>
      </c>
      <c r="P17" t="str">
        <f>'LGP-2025'!C90</f>
        <v>HIOB</v>
      </c>
      <c r="Q17" t="str">
        <f t="shared" si="5"/>
        <v>Raian HIOB</v>
      </c>
      <c r="R17" t="str">
        <f t="shared" si="2"/>
        <v/>
      </c>
      <c r="V17" t="str">
        <f t="shared" si="6"/>
        <v/>
      </c>
      <c r="X17" t="str">
        <f>'LGP-2025'!B43</f>
        <v>Dmitri</v>
      </c>
      <c r="Y17" t="str">
        <f>'LGP-2025'!C43</f>
        <v>MATROSSOV</v>
      </c>
      <c r="Z17" t="str">
        <f t="shared" si="7"/>
        <v>Dmitri MATROSSOV</v>
      </c>
      <c r="AA17" t="str">
        <f t="shared" si="8"/>
        <v/>
      </c>
    </row>
    <row r="18" spans="1:27">
      <c r="F18">
        <f>'LGP-2025'!B138</f>
        <v>0</v>
      </c>
      <c r="G18">
        <f>'LGP-2025'!C138</f>
        <v>0</v>
      </c>
      <c r="H18" t="str">
        <f t="shared" ref="H18:H25" si="9">CONCATENATE(F18," ",G18)</f>
        <v>0 0</v>
      </c>
      <c r="I18" t="str">
        <f t="shared" si="1"/>
        <v/>
      </c>
      <c r="M18" t="str">
        <f t="shared" si="4"/>
        <v/>
      </c>
      <c r="O18" t="str">
        <f>'LGP-2025'!B91</f>
        <v>Daniil</v>
      </c>
      <c r="P18" t="str">
        <f>'LGP-2025'!C91</f>
        <v>KIRILLOV</v>
      </c>
      <c r="Q18" t="str">
        <f t="shared" si="5"/>
        <v>Daniil KIRILLOV</v>
      </c>
      <c r="R18" t="str">
        <f t="shared" si="2"/>
        <v/>
      </c>
      <c r="V18" t="str">
        <f t="shared" si="6"/>
        <v/>
      </c>
      <c r="X18" t="str">
        <f>'LGP-2025'!B44</f>
        <v>Vladimir</v>
      </c>
      <c r="Y18" t="str">
        <f>'LGP-2025'!C44</f>
        <v>VALTSEV</v>
      </c>
      <c r="Z18" t="str">
        <f t="shared" si="7"/>
        <v>Vladimir VALTSEV</v>
      </c>
      <c r="AA18" t="str">
        <f t="shared" si="8"/>
        <v/>
      </c>
    </row>
    <row r="19" spans="1:27">
      <c r="F19">
        <f>'LGP-2025'!B139</f>
        <v>0</v>
      </c>
      <c r="G19">
        <f>'LGP-2025'!C139</f>
        <v>0</v>
      </c>
      <c r="H19" t="str">
        <f t="shared" si="9"/>
        <v>0 0</v>
      </c>
      <c r="I19" t="str">
        <f t="shared" si="1"/>
        <v/>
      </c>
      <c r="M19" t="str">
        <f t="shared" si="4"/>
        <v/>
      </c>
      <c r="O19" t="str">
        <f>'LGP-2025'!B92</f>
        <v>Harald</v>
      </c>
      <c r="P19" t="str">
        <f>'LGP-2025'!C92</f>
        <v>POLLI</v>
      </c>
      <c r="Q19" t="str">
        <f t="shared" si="5"/>
        <v>Harald POLLI</v>
      </c>
      <c r="R19" t="str">
        <f t="shared" si="2"/>
        <v/>
      </c>
      <c r="V19" t="str">
        <f t="shared" si="6"/>
        <v/>
      </c>
      <c r="X19" t="str">
        <f>'LGP-2025'!B45</f>
        <v>Hendrik</v>
      </c>
      <c r="Y19" t="str">
        <f>'LGP-2025'!C45</f>
        <v>VÄRVA</v>
      </c>
      <c r="Z19" t="str">
        <f t="shared" si="7"/>
        <v>Hendrik VÄRVA</v>
      </c>
      <c r="AA19" t="str">
        <f t="shared" si="8"/>
        <v/>
      </c>
    </row>
    <row r="20" spans="1:27">
      <c r="F20">
        <f>'LGP-2025'!B140</f>
        <v>0</v>
      </c>
      <c r="G20">
        <f>'LGP-2025'!C140</f>
        <v>0</v>
      </c>
      <c r="H20" t="str">
        <f t="shared" si="9"/>
        <v>0 0</v>
      </c>
      <c r="I20" t="str">
        <f t="shared" si="1"/>
        <v/>
      </c>
      <c r="M20" t="str">
        <f t="shared" si="4"/>
        <v/>
      </c>
      <c r="O20" t="str">
        <f>'LGP-2025'!B93</f>
        <v>Armin</v>
      </c>
      <c r="P20" t="str">
        <f>'LGP-2025'!C93</f>
        <v>TEEARU</v>
      </c>
      <c r="Q20" t="str">
        <f t="shared" si="5"/>
        <v>Armin TEEARU</v>
      </c>
      <c r="R20" t="str">
        <f t="shared" si="2"/>
        <v/>
      </c>
      <c r="V20" t="str">
        <f t="shared" si="6"/>
        <v/>
      </c>
      <c r="X20" t="str">
        <f>'LGP-2025'!B46</f>
        <v>Mihkel</v>
      </c>
      <c r="Y20" t="str">
        <f>'LGP-2025'!C46</f>
        <v>ARTJUŠKIN</v>
      </c>
      <c r="Z20" t="str">
        <f t="shared" si="7"/>
        <v>Mihkel ARTJUŠKIN</v>
      </c>
      <c r="AA20" t="str">
        <f t="shared" si="8"/>
        <v/>
      </c>
    </row>
    <row r="21" spans="1:27">
      <c r="F21">
        <f>'LGP-2025'!B141</f>
        <v>0</v>
      </c>
      <c r="G21">
        <f>'LGP-2025'!C141</f>
        <v>0</v>
      </c>
      <c r="H21" t="str">
        <f t="shared" si="9"/>
        <v>0 0</v>
      </c>
      <c r="I21" t="str">
        <f t="shared" si="1"/>
        <v/>
      </c>
      <c r="M21" t="str">
        <f t="shared" si="4"/>
        <v/>
      </c>
      <c r="O21">
        <f>'LGP-2025'!B94</f>
        <v>0</v>
      </c>
      <c r="P21">
        <f>'LGP-2025'!C94</f>
        <v>0</v>
      </c>
      <c r="Q21" t="str">
        <f t="shared" si="5"/>
        <v>0 0</v>
      </c>
      <c r="R21" t="str">
        <f t="shared" si="2"/>
        <v/>
      </c>
      <c r="V21" t="str">
        <f t="shared" si="6"/>
        <v/>
      </c>
      <c r="X21" t="str">
        <f>'LGP-2025'!B47</f>
        <v>Henri</v>
      </c>
      <c r="Y21" t="str">
        <f>'LGP-2025'!C47</f>
        <v>KAHRO</v>
      </c>
      <c r="Z21" t="str">
        <f t="shared" si="7"/>
        <v>Henri KAHRO</v>
      </c>
      <c r="AA21" t="str">
        <f t="shared" si="8"/>
        <v/>
      </c>
    </row>
    <row r="22" spans="1:27" s="97" customFormat="1">
      <c r="A22" s="97">
        <v>20</v>
      </c>
      <c r="F22" s="97">
        <f>'LGP-2025'!B142</f>
        <v>0</v>
      </c>
      <c r="G22" s="97">
        <f>'LGP-2025'!C142</f>
        <v>0</v>
      </c>
      <c r="H22" s="97" t="str">
        <f t="shared" si="9"/>
        <v>0 0</v>
      </c>
      <c r="I22" s="97" t="str">
        <f t="shared" si="1"/>
        <v/>
      </c>
      <c r="M22" s="97" t="str">
        <f t="shared" si="4"/>
        <v/>
      </c>
      <c r="O22" s="97">
        <f>'LGP-2025'!B95</f>
        <v>0</v>
      </c>
      <c r="P22" s="97">
        <f>'LGP-2025'!C95</f>
        <v>0</v>
      </c>
      <c r="Q22" s="97" t="str">
        <f t="shared" si="5"/>
        <v>0 0</v>
      </c>
      <c r="R22" s="97" t="str">
        <f t="shared" si="2"/>
        <v/>
      </c>
      <c r="V22" s="97" t="str">
        <f t="shared" si="6"/>
        <v/>
      </c>
      <c r="X22" s="97">
        <f>'LGP-2025'!B48</f>
        <v>0</v>
      </c>
      <c r="Y22" s="97">
        <f>'LGP-2025'!C48</f>
        <v>0</v>
      </c>
      <c r="Z22" s="97" t="str">
        <f t="shared" si="7"/>
        <v>0 0</v>
      </c>
      <c r="AA22" s="97" t="str">
        <f t="shared" si="8"/>
        <v/>
      </c>
    </row>
    <row r="23" spans="1:27">
      <c r="H23" t="str">
        <f t="shared" si="9"/>
        <v xml:space="preserve"> </v>
      </c>
      <c r="M23" t="str">
        <f t="shared" si="4"/>
        <v/>
      </c>
      <c r="O23">
        <f>'LGP-2025'!B96</f>
        <v>0</v>
      </c>
      <c r="P23">
        <f>'LGP-2025'!C96</f>
        <v>0</v>
      </c>
      <c r="Q23" t="str">
        <f t="shared" si="5"/>
        <v>0 0</v>
      </c>
      <c r="R23" t="str">
        <f t="shared" si="2"/>
        <v/>
      </c>
      <c r="V23" t="str">
        <f t="shared" si="6"/>
        <v/>
      </c>
      <c r="X23">
        <f>'LGP-2025'!B49</f>
        <v>0</v>
      </c>
      <c r="Y23">
        <f>'LGP-2025'!C49</f>
        <v>0</v>
      </c>
      <c r="Z23" t="str">
        <f t="shared" si="7"/>
        <v>0 0</v>
      </c>
      <c r="AA23" t="str">
        <f t="shared" si="8"/>
        <v/>
      </c>
    </row>
    <row r="24" spans="1:27">
      <c r="H24" t="str">
        <f t="shared" si="9"/>
        <v xml:space="preserve"> </v>
      </c>
      <c r="M24" t="str">
        <f t="shared" si="4"/>
        <v/>
      </c>
      <c r="O24">
        <f>'LGP-2025'!B97</f>
        <v>0</v>
      </c>
      <c r="P24">
        <f>'LGP-2025'!C97</f>
        <v>0</v>
      </c>
      <c r="Q24" t="str">
        <f t="shared" si="5"/>
        <v>0 0</v>
      </c>
      <c r="R24" t="str">
        <f t="shared" si="2"/>
        <v/>
      </c>
      <c r="V24" t="str">
        <f t="shared" si="6"/>
        <v/>
      </c>
      <c r="X24">
        <f>'LGP-2025'!B50</f>
        <v>0</v>
      </c>
      <c r="Y24">
        <f>'LGP-2025'!C50</f>
        <v>0</v>
      </c>
      <c r="Z24" t="str">
        <f t="shared" si="7"/>
        <v>0 0</v>
      </c>
      <c r="AA24" t="str">
        <f t="shared" si="8"/>
        <v/>
      </c>
    </row>
    <row r="25" spans="1:27">
      <c r="H25" t="str">
        <f t="shared" si="9"/>
        <v xml:space="preserve"> </v>
      </c>
      <c r="M25" t="str">
        <f t="shared" si="4"/>
        <v/>
      </c>
      <c r="O25">
        <f>'LGP-2025'!B98</f>
        <v>0</v>
      </c>
      <c r="P25">
        <f>'LGP-2025'!C98</f>
        <v>0</v>
      </c>
      <c r="Q25" t="str">
        <f t="shared" si="5"/>
        <v>0 0</v>
      </c>
      <c r="R25" t="str">
        <f t="shared" si="2"/>
        <v/>
      </c>
      <c r="V25" t="str">
        <f t="shared" si="6"/>
        <v/>
      </c>
      <c r="X25">
        <f>'LGP-2025'!B51</f>
        <v>0</v>
      </c>
      <c r="Y25">
        <f>'LGP-2025'!C51</f>
        <v>0</v>
      </c>
      <c r="Z25" t="str">
        <f t="shared" si="7"/>
        <v>0 0</v>
      </c>
      <c r="AA25" t="str">
        <f t="shared" si="8"/>
        <v/>
      </c>
    </row>
    <row r="26" spans="1:27">
      <c r="O26">
        <f>'LGP-2025'!B99</f>
        <v>0</v>
      </c>
      <c r="P26">
        <f>'LGP-2025'!C99</f>
        <v>0</v>
      </c>
      <c r="Q26" t="str">
        <f t="shared" si="5"/>
        <v>0 0</v>
      </c>
      <c r="R26" t="str">
        <f t="shared" si="2"/>
        <v/>
      </c>
      <c r="X26">
        <f>'LGP-2025'!B52</f>
        <v>0</v>
      </c>
      <c r="Y26">
        <f>'LGP-2025'!C52</f>
        <v>0</v>
      </c>
      <c r="Z26" t="str">
        <f t="shared" si="7"/>
        <v>0 0</v>
      </c>
      <c r="AA26" t="str">
        <f t="shared" si="8"/>
        <v/>
      </c>
    </row>
    <row r="27" spans="1:27" s="97" customFormat="1">
      <c r="A27" s="97">
        <v>25</v>
      </c>
      <c r="O27" s="97">
        <f>'LGP-2025'!B100</f>
        <v>0</v>
      </c>
      <c r="P27" s="97">
        <f>'LGP-2025'!C100</f>
        <v>0</v>
      </c>
      <c r="Q27" s="97" t="str">
        <f t="shared" si="5"/>
        <v>0 0</v>
      </c>
      <c r="R27" s="97" t="str">
        <f t="shared" si="2"/>
        <v/>
      </c>
      <c r="X27" s="97">
        <f>'LGP-2025'!B53</f>
        <v>0</v>
      </c>
      <c r="Y27" s="97">
        <f>'LGP-2025'!C53</f>
        <v>0</v>
      </c>
      <c r="Z27" s="97" t="str">
        <f t="shared" si="7"/>
        <v>0 0</v>
      </c>
      <c r="AA27" s="97" t="str">
        <f t="shared" si="8"/>
        <v/>
      </c>
    </row>
  </sheetData>
  <mergeCells count="6">
    <mergeCell ref="B2:D2"/>
    <mergeCell ref="B1:I1"/>
    <mergeCell ref="K1:R1"/>
    <mergeCell ref="T1:AA1"/>
    <mergeCell ref="T2:V2"/>
    <mergeCell ref="K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E921-9968-4F03-B24D-478866D321E2}">
  <dimension ref="A1:AA27"/>
  <sheetViews>
    <sheetView zoomScaleNormal="100" workbookViewId="0"/>
  </sheetViews>
  <sheetFormatPr defaultRowHeight="12.75"/>
  <cols>
    <col min="1" max="1" width="2.85546875" customWidth="1"/>
    <col min="2" max="2" width="3.5703125" customWidth="1"/>
    <col min="3" max="3" width="2.140625" customWidth="1"/>
    <col min="4" max="4" width="25.7109375" customWidth="1"/>
    <col min="5" max="5" width="6.42578125" customWidth="1"/>
    <col min="6" max="6" width="9.140625" hidden="1" customWidth="1"/>
    <col min="7" max="7" width="11.5703125" hidden="1" customWidth="1"/>
    <col min="8" max="8" width="20" bestFit="1" customWidth="1"/>
    <col min="11" max="11" width="3.5703125" customWidth="1"/>
    <col min="12" max="12" width="2.140625" customWidth="1"/>
    <col min="13" max="13" width="25.7109375" customWidth="1"/>
    <col min="15" max="16" width="9.140625" hidden="1" customWidth="1"/>
    <col min="17" max="17" width="25.140625" bestFit="1" customWidth="1"/>
    <col min="20" max="20" width="3.5703125" customWidth="1"/>
    <col min="21" max="21" width="2.140625" customWidth="1"/>
    <col min="22" max="22" width="25.7109375" customWidth="1"/>
    <col min="24" max="25" width="9.140625" hidden="1" customWidth="1"/>
    <col min="26" max="26" width="24.7109375" bestFit="1" customWidth="1"/>
  </cols>
  <sheetData>
    <row r="1" spans="1:27">
      <c r="B1" s="110" t="s">
        <v>221</v>
      </c>
      <c r="C1" s="110"/>
      <c r="D1" s="110"/>
      <c r="E1" s="110"/>
      <c r="F1" s="110"/>
      <c r="G1" s="110"/>
      <c r="H1" s="110"/>
      <c r="I1" s="110"/>
      <c r="K1" s="110" t="s">
        <v>222</v>
      </c>
      <c r="L1" s="110"/>
      <c r="M1" s="110"/>
      <c r="N1" s="110"/>
      <c r="O1" s="110"/>
      <c r="P1" s="110"/>
      <c r="Q1" s="110"/>
      <c r="R1" s="110"/>
      <c r="T1" s="110" t="s">
        <v>223</v>
      </c>
      <c r="U1" s="110"/>
      <c r="V1" s="110"/>
      <c r="W1" s="110"/>
      <c r="X1" s="110"/>
      <c r="Y1" s="110"/>
      <c r="Z1" s="110"/>
      <c r="AA1" s="110"/>
    </row>
    <row r="2" spans="1:27">
      <c r="B2" s="109" t="s">
        <v>217</v>
      </c>
      <c r="C2" s="109"/>
      <c r="D2" s="109"/>
      <c r="K2" s="109" t="s">
        <v>217</v>
      </c>
      <c r="L2" s="109"/>
      <c r="M2" s="109"/>
      <c r="T2" s="109" t="s">
        <v>217</v>
      </c>
      <c r="U2" s="109"/>
      <c r="V2" s="109"/>
    </row>
    <row r="3" spans="1:27">
      <c r="A3">
        <v>1</v>
      </c>
      <c r="D3" t="str">
        <f>MID(C3,8,100)</f>
        <v/>
      </c>
      <c r="F3" t="str">
        <f>'LGP-2025'!B102</f>
        <v>Kira</v>
      </c>
      <c r="G3" t="str">
        <f>'LGP-2025'!C102</f>
        <v>BELJAKOVA</v>
      </c>
      <c r="H3" t="str">
        <f t="shared" ref="H3:H17" si="0">CONCATENATE(F3," ",G3)</f>
        <v>Kira BELJAKOVA</v>
      </c>
      <c r="I3" t="str">
        <f t="shared" ref="I3:I22" si="1">_xlfn.IFNA(INDEX(B:D,MATCH(H3,D:D,0),1),"")</f>
        <v/>
      </c>
      <c r="M3" t="str">
        <f>MID(L3,8,100)</f>
        <v/>
      </c>
      <c r="O3" t="str">
        <f>'LGP-2025'!B55</f>
        <v>Arina</v>
      </c>
      <c r="P3" t="str">
        <f>'LGP-2025'!C55</f>
        <v>SOKOLOVA</v>
      </c>
      <c r="Q3" t="str">
        <f>CONCATENATE(O3," ",P3)</f>
        <v>Arina SOKOLOVA</v>
      </c>
      <c r="R3" t="str">
        <f>_xlfn.IFNA(INDEX(K:M,MATCH(Q3,M:M,0),1),"")</f>
        <v/>
      </c>
      <c r="V3" t="str">
        <f>MID(U3,8,100)</f>
        <v/>
      </c>
      <c r="X3" t="str">
        <f>'LGP-2025'!B8</f>
        <v>Marii</v>
      </c>
      <c r="Y3" t="str">
        <f>'LGP-2025'!C8</f>
        <v>ALLEV</v>
      </c>
      <c r="Z3" t="str">
        <f>CONCATENATE(X3," ",Y3)</f>
        <v>Marii ALLEV</v>
      </c>
      <c r="AA3" t="str">
        <f>_xlfn.IFNA(INDEX(T:V,MATCH(Z3,V:V,0),1),"")</f>
        <v/>
      </c>
    </row>
    <row r="4" spans="1:27">
      <c r="D4" t="str">
        <f t="shared" ref="D4:D22" si="2">MID(C4,8,100)</f>
        <v/>
      </c>
      <c r="F4" t="str">
        <f>'LGP-2025'!B103</f>
        <v>Sandra</v>
      </c>
      <c r="G4" t="str">
        <f>'LGP-2025'!C103</f>
        <v>EINER</v>
      </c>
      <c r="H4" t="str">
        <f t="shared" si="0"/>
        <v>Sandra EINER</v>
      </c>
      <c r="I4" t="str">
        <f t="shared" si="1"/>
        <v/>
      </c>
      <c r="M4" t="str">
        <f t="shared" ref="M4:M22" si="3">MID(L4,8,100)</f>
        <v/>
      </c>
      <c r="O4" t="str">
        <f>'LGP-2025'!B56</f>
        <v>Darina</v>
      </c>
      <c r="P4" t="str">
        <f>'LGP-2025'!C56</f>
        <v>KONSA</v>
      </c>
      <c r="Q4" t="str">
        <f t="shared" ref="Q4:Q22" si="4">CONCATENATE(O4," ",P4)</f>
        <v>Darina KONSA</v>
      </c>
      <c r="R4" t="str">
        <f t="shared" ref="R4:R22" si="5">_xlfn.IFNA(INDEX(K:M,MATCH(Q4,M:M,0),1),"")</f>
        <v/>
      </c>
      <c r="V4" t="str">
        <f t="shared" ref="V4:V22" si="6">MID(U4,8,100)</f>
        <v/>
      </c>
      <c r="X4" t="str">
        <f>'LGP-2025'!B9</f>
        <v>Sofija</v>
      </c>
      <c r="Y4" t="str">
        <f>'LGP-2025'!C9</f>
        <v>FOMINÕHH</v>
      </c>
      <c r="Z4" t="str">
        <f t="shared" ref="Z4:Z27" si="7">CONCATENATE(X4," ",Y4)</f>
        <v>Sofija FOMINÕHH</v>
      </c>
      <c r="AA4" t="str">
        <f t="shared" ref="AA4:AA27" si="8">_xlfn.IFNA(INDEX(T:V,MATCH(Z4,V:V,0),1),"")</f>
        <v/>
      </c>
    </row>
    <row r="5" spans="1:27">
      <c r="D5" t="str">
        <f t="shared" si="2"/>
        <v/>
      </c>
      <c r="F5" t="str">
        <f>'LGP-2025'!B104</f>
        <v>Eva</v>
      </c>
      <c r="G5" t="str">
        <f>'LGP-2025'!C104</f>
        <v>KUNTTU</v>
      </c>
      <c r="H5" t="str">
        <f t="shared" si="0"/>
        <v>Eva KUNTTU</v>
      </c>
      <c r="I5" t="str">
        <f t="shared" si="1"/>
        <v/>
      </c>
      <c r="M5" t="str">
        <f t="shared" si="3"/>
        <v/>
      </c>
      <c r="O5" t="str">
        <f>'LGP-2025'!B57</f>
        <v>Anastassia</v>
      </c>
      <c r="P5" t="str">
        <f>'LGP-2025'!C57</f>
        <v>BOGLOVA</v>
      </c>
      <c r="Q5" t="str">
        <f t="shared" si="4"/>
        <v>Anastassia BOGLOVA</v>
      </c>
      <c r="R5" t="str">
        <f t="shared" si="5"/>
        <v/>
      </c>
      <c r="V5" t="str">
        <f t="shared" si="6"/>
        <v/>
      </c>
      <c r="X5" t="str">
        <f>'LGP-2025'!B10</f>
        <v>Anastassia</v>
      </c>
      <c r="Y5" t="str">
        <f>'LGP-2025'!C10</f>
        <v>KOLTSOVA</v>
      </c>
      <c r="Z5" t="str">
        <f t="shared" si="7"/>
        <v>Anastassia KOLTSOVA</v>
      </c>
      <c r="AA5" t="str">
        <f t="shared" si="8"/>
        <v/>
      </c>
    </row>
    <row r="6" spans="1:27">
      <c r="D6" t="str">
        <f t="shared" si="2"/>
        <v/>
      </c>
      <c r="F6" t="str">
        <f>'LGP-2025'!B105</f>
        <v>Nora</v>
      </c>
      <c r="G6" t="str">
        <f>'LGP-2025'!C105</f>
        <v>MILBER</v>
      </c>
      <c r="H6" t="str">
        <f t="shared" si="0"/>
        <v>Nora MILBER</v>
      </c>
      <c r="I6" t="str">
        <f t="shared" si="1"/>
        <v/>
      </c>
      <c r="M6" t="str">
        <f t="shared" si="3"/>
        <v/>
      </c>
      <c r="O6" t="str">
        <f>'LGP-2025'!B58</f>
        <v>Mona</v>
      </c>
      <c r="P6" t="str">
        <f>'LGP-2025'!C58</f>
        <v>SOMS</v>
      </c>
      <c r="Q6" t="str">
        <f t="shared" si="4"/>
        <v>Mona SOMS</v>
      </c>
      <c r="R6" t="str">
        <f t="shared" si="5"/>
        <v/>
      </c>
      <c r="V6" t="str">
        <f t="shared" si="6"/>
        <v/>
      </c>
      <c r="X6" t="str">
        <f>'LGP-2025'!B11</f>
        <v>Darja</v>
      </c>
      <c r="Y6" t="str">
        <f>'LGP-2025'!C11</f>
        <v>JEGOROVA</v>
      </c>
      <c r="Z6" t="str">
        <f t="shared" si="7"/>
        <v>Darja JEGOROVA</v>
      </c>
      <c r="AA6" t="str">
        <f t="shared" si="8"/>
        <v/>
      </c>
    </row>
    <row r="7" spans="1:27">
      <c r="D7" t="str">
        <f t="shared" si="2"/>
        <v/>
      </c>
      <c r="F7" t="str">
        <f>'LGP-2025'!B106</f>
        <v>Jaana</v>
      </c>
      <c r="G7" t="str">
        <f>'LGP-2025'!C106</f>
        <v>LIIVING</v>
      </c>
      <c r="H7" t="str">
        <f t="shared" si="0"/>
        <v>Jaana LIIVING</v>
      </c>
      <c r="I7" t="str">
        <f t="shared" si="1"/>
        <v/>
      </c>
      <c r="M7" t="str">
        <f t="shared" si="3"/>
        <v/>
      </c>
      <c r="O7" t="str">
        <f>'LGP-2025'!B59</f>
        <v>Sofja</v>
      </c>
      <c r="P7" t="str">
        <f>'LGP-2025'!C59</f>
        <v>LOMANEN</v>
      </c>
      <c r="Q7" t="str">
        <f t="shared" si="4"/>
        <v>Sofja LOMANEN</v>
      </c>
      <c r="R7" t="str">
        <f t="shared" si="5"/>
        <v/>
      </c>
      <c r="V7" t="str">
        <f t="shared" si="6"/>
        <v/>
      </c>
      <c r="X7" t="str">
        <f>'LGP-2025'!B12</f>
        <v>Moa Mellanie Noelle</v>
      </c>
      <c r="Y7" t="str">
        <f>'LGP-2025'!C12</f>
        <v>RINNE</v>
      </c>
      <c r="Z7" t="str">
        <f t="shared" si="7"/>
        <v>Moa Mellanie Noelle RINNE</v>
      </c>
      <c r="AA7" t="str">
        <f t="shared" si="8"/>
        <v/>
      </c>
    </row>
    <row r="8" spans="1:27">
      <c r="D8" t="str">
        <f t="shared" si="2"/>
        <v/>
      </c>
      <c r="F8" t="str">
        <f>'LGP-2025'!B107</f>
        <v>Karolina</v>
      </c>
      <c r="G8" t="str">
        <f>'LGP-2025'!C107</f>
        <v>MÖLDER</v>
      </c>
      <c r="H8" t="str">
        <f t="shared" si="0"/>
        <v>Karolina MÖLDER</v>
      </c>
      <c r="I8" t="str">
        <f t="shared" si="1"/>
        <v/>
      </c>
      <c r="M8" t="str">
        <f t="shared" si="3"/>
        <v/>
      </c>
      <c r="O8" t="str">
        <f>'LGP-2025'!B60</f>
        <v>Darja</v>
      </c>
      <c r="P8" t="str">
        <f>'LGP-2025'!C60</f>
        <v>TOLKACIOVA</v>
      </c>
      <c r="Q8" t="str">
        <f t="shared" si="4"/>
        <v>Darja TOLKACIOVA</v>
      </c>
      <c r="R8" t="str">
        <f t="shared" si="5"/>
        <v/>
      </c>
      <c r="V8" t="str">
        <f t="shared" si="6"/>
        <v/>
      </c>
      <c r="X8" t="str">
        <f>'LGP-2025'!B13</f>
        <v>Darina</v>
      </c>
      <c r="Y8" t="str">
        <f>'LGP-2025'!C13</f>
        <v>BADAJEVA</v>
      </c>
      <c r="Z8" t="str">
        <f t="shared" si="7"/>
        <v>Darina BADAJEVA</v>
      </c>
      <c r="AA8" t="str">
        <f t="shared" si="8"/>
        <v/>
      </c>
    </row>
    <row r="9" spans="1:27">
      <c r="D9" t="str">
        <f t="shared" si="2"/>
        <v/>
      </c>
      <c r="F9" t="str">
        <f>'LGP-2025'!B108</f>
        <v>Milana</v>
      </c>
      <c r="G9" t="str">
        <f>'LGP-2025'!C108</f>
        <v>FAMINA</v>
      </c>
      <c r="H9" t="str">
        <f t="shared" si="0"/>
        <v>Milana FAMINA</v>
      </c>
      <c r="I9" t="str">
        <f t="shared" si="1"/>
        <v/>
      </c>
      <c r="M9" t="str">
        <f t="shared" si="3"/>
        <v/>
      </c>
      <c r="O9" t="str">
        <f>'LGP-2025'!B61</f>
        <v>Polina</v>
      </c>
      <c r="P9" t="str">
        <f>'LGP-2025'!C61</f>
        <v>TSAUSSOVA</v>
      </c>
      <c r="Q9" t="str">
        <f t="shared" si="4"/>
        <v>Polina TSAUSSOVA</v>
      </c>
      <c r="R9" t="str">
        <f t="shared" si="5"/>
        <v/>
      </c>
      <c r="V9" t="str">
        <f t="shared" si="6"/>
        <v/>
      </c>
      <c r="X9" t="str">
        <f>'LGP-2025'!B14</f>
        <v>Olivia</v>
      </c>
      <c r="Y9" t="str">
        <f>'LGP-2025'!C14</f>
        <v>REINOL</v>
      </c>
      <c r="Z9" t="str">
        <f t="shared" si="7"/>
        <v>Olivia REINOL</v>
      </c>
      <c r="AA9" t="str">
        <f t="shared" si="8"/>
        <v/>
      </c>
    </row>
    <row r="10" spans="1:27">
      <c r="D10" t="str">
        <f t="shared" si="2"/>
        <v/>
      </c>
      <c r="F10" t="str">
        <f>'LGP-2025'!B109</f>
        <v>Kirsi</v>
      </c>
      <c r="G10" t="str">
        <f>'LGP-2025'!C109</f>
        <v>JÜRISOO</v>
      </c>
      <c r="H10" t="str">
        <f t="shared" si="0"/>
        <v>Kirsi JÜRISOO</v>
      </c>
      <c r="I10" t="str">
        <f t="shared" si="1"/>
        <v/>
      </c>
      <c r="M10" t="str">
        <f t="shared" si="3"/>
        <v/>
      </c>
      <c r="O10" t="str">
        <f>'LGP-2025'!B62</f>
        <v>Jaroslava</v>
      </c>
      <c r="P10" t="str">
        <f>'LGP-2025'!C62</f>
        <v>KONSTANTINOVA</v>
      </c>
      <c r="Q10" t="str">
        <f t="shared" si="4"/>
        <v>Jaroslava KONSTANTINOVA</v>
      </c>
      <c r="R10" t="str">
        <f t="shared" si="5"/>
        <v/>
      </c>
      <c r="V10" t="str">
        <f t="shared" si="6"/>
        <v/>
      </c>
      <c r="X10" t="str">
        <f>'LGP-2025'!B15</f>
        <v>Anastasija</v>
      </c>
      <c r="Y10" t="str">
        <f>'LGP-2025'!C15</f>
        <v>PANKRATJEVA</v>
      </c>
      <c r="Z10" t="str">
        <f t="shared" si="7"/>
        <v>Anastasija PANKRATJEVA</v>
      </c>
      <c r="AA10" t="str">
        <f t="shared" si="8"/>
        <v/>
      </c>
    </row>
    <row r="11" spans="1:27">
      <c r="D11" t="str">
        <f t="shared" si="2"/>
        <v/>
      </c>
      <c r="F11" t="str">
        <f>'LGP-2025'!B110</f>
        <v>Anastasia</v>
      </c>
      <c r="G11" t="str">
        <f>'LGP-2025'!C110</f>
        <v>KIRILLOVA</v>
      </c>
      <c r="H11" t="str">
        <f t="shared" si="0"/>
        <v>Anastasia KIRILLOVA</v>
      </c>
      <c r="I11" t="str">
        <f t="shared" si="1"/>
        <v/>
      </c>
      <c r="M11" t="str">
        <f t="shared" si="3"/>
        <v/>
      </c>
      <c r="O11" t="str">
        <f>'LGP-2025'!B63</f>
        <v>Amelija</v>
      </c>
      <c r="P11" t="str">
        <f>'LGP-2025'!C63</f>
        <v>ALEKSINA</v>
      </c>
      <c r="Q11" t="str">
        <f t="shared" si="4"/>
        <v>Amelija ALEKSINA</v>
      </c>
      <c r="R11" t="str">
        <f t="shared" si="5"/>
        <v/>
      </c>
      <c r="V11" t="str">
        <f t="shared" si="6"/>
        <v/>
      </c>
      <c r="X11" t="str">
        <f>'LGP-2025'!B16</f>
        <v>Sofiia</v>
      </c>
      <c r="Y11" t="str">
        <f>'LGP-2025'!C16</f>
        <v>DOROCHKINA</v>
      </c>
      <c r="Z11" t="str">
        <f t="shared" si="7"/>
        <v>Sofiia DOROCHKINA</v>
      </c>
      <c r="AA11" t="str">
        <f t="shared" si="8"/>
        <v/>
      </c>
    </row>
    <row r="12" spans="1:27">
      <c r="D12" t="str">
        <f t="shared" si="2"/>
        <v/>
      </c>
      <c r="F12" t="str">
        <f>'LGP-2025'!B111</f>
        <v>Sofia</v>
      </c>
      <c r="G12" t="str">
        <f>'LGP-2025'!C111</f>
        <v>VOLNOVA</v>
      </c>
      <c r="H12" t="str">
        <f t="shared" si="0"/>
        <v>Sofia VOLNOVA</v>
      </c>
      <c r="I12" t="str">
        <f t="shared" si="1"/>
        <v/>
      </c>
      <c r="M12" t="str">
        <f t="shared" si="3"/>
        <v/>
      </c>
      <c r="O12" t="str">
        <f>'LGP-2025'!B64</f>
        <v>Kirkeliis</v>
      </c>
      <c r="P12" t="str">
        <f>'LGP-2025'!C64</f>
        <v>JÜRISOO</v>
      </c>
      <c r="Q12" t="str">
        <f t="shared" si="4"/>
        <v>Kirkeliis JÜRISOO</v>
      </c>
      <c r="R12" t="str">
        <f t="shared" si="5"/>
        <v/>
      </c>
      <c r="V12" t="str">
        <f t="shared" si="6"/>
        <v/>
      </c>
      <c r="X12">
        <f>'LGP-2025'!B17</f>
        <v>0</v>
      </c>
      <c r="Y12">
        <f>'LGP-2025'!C17</f>
        <v>0</v>
      </c>
      <c r="Z12" t="str">
        <f t="shared" si="7"/>
        <v>0 0</v>
      </c>
      <c r="AA12" t="str">
        <f t="shared" si="8"/>
        <v/>
      </c>
    </row>
    <row r="13" spans="1:27">
      <c r="D13" t="str">
        <f t="shared" si="2"/>
        <v/>
      </c>
      <c r="F13">
        <f>'LGP-2025'!B112</f>
        <v>0</v>
      </c>
      <c r="G13">
        <f>'LGP-2025'!C112</f>
        <v>0</v>
      </c>
      <c r="H13" t="str">
        <f t="shared" si="0"/>
        <v>0 0</v>
      </c>
      <c r="I13" t="str">
        <f t="shared" si="1"/>
        <v/>
      </c>
      <c r="M13" t="str">
        <f t="shared" si="3"/>
        <v/>
      </c>
      <c r="O13" t="str">
        <f>'LGP-2025'!B65</f>
        <v>Maria</v>
      </c>
      <c r="P13" t="str">
        <f>'LGP-2025'!C65</f>
        <v>SOLOVJOVA</v>
      </c>
      <c r="Q13" t="str">
        <f t="shared" si="4"/>
        <v>Maria SOLOVJOVA</v>
      </c>
      <c r="R13" t="str">
        <f t="shared" si="5"/>
        <v/>
      </c>
      <c r="V13" t="str">
        <f t="shared" si="6"/>
        <v/>
      </c>
      <c r="X13">
        <f>'LGP-2025'!B18</f>
        <v>0</v>
      </c>
      <c r="Y13">
        <f>'LGP-2025'!C18</f>
        <v>0</v>
      </c>
      <c r="Z13" t="str">
        <f t="shared" si="7"/>
        <v>0 0</v>
      </c>
      <c r="AA13" t="str">
        <f t="shared" si="8"/>
        <v/>
      </c>
    </row>
    <row r="14" spans="1:27">
      <c r="D14" t="str">
        <f t="shared" si="2"/>
        <v/>
      </c>
      <c r="F14">
        <f>'LGP-2025'!B113</f>
        <v>0</v>
      </c>
      <c r="G14">
        <f>'LGP-2025'!C113</f>
        <v>0</v>
      </c>
      <c r="H14" t="str">
        <f t="shared" si="0"/>
        <v>0 0</v>
      </c>
      <c r="I14" t="str">
        <f t="shared" si="1"/>
        <v/>
      </c>
      <c r="M14" t="str">
        <f t="shared" si="3"/>
        <v/>
      </c>
      <c r="O14" t="str">
        <f>'LGP-2025'!B66</f>
        <v>Sofia-Viktoria</v>
      </c>
      <c r="P14" t="str">
        <f>'LGP-2025'!C66</f>
        <v>PROVODINA</v>
      </c>
      <c r="Q14" t="str">
        <f t="shared" si="4"/>
        <v>Sofia-Viktoria PROVODINA</v>
      </c>
      <c r="R14" t="str">
        <f t="shared" si="5"/>
        <v/>
      </c>
      <c r="V14" t="str">
        <f t="shared" si="6"/>
        <v/>
      </c>
      <c r="X14">
        <f>'LGP-2025'!B19</f>
        <v>0</v>
      </c>
      <c r="Y14">
        <f>'LGP-2025'!C19</f>
        <v>0</v>
      </c>
      <c r="Z14" t="str">
        <f t="shared" si="7"/>
        <v>0 0</v>
      </c>
      <c r="AA14" t="str">
        <f t="shared" si="8"/>
        <v/>
      </c>
    </row>
    <row r="15" spans="1:27">
      <c r="D15" t="str">
        <f t="shared" si="2"/>
        <v/>
      </c>
      <c r="F15">
        <f>'LGP-2025'!B114</f>
        <v>0</v>
      </c>
      <c r="G15">
        <f>'LGP-2025'!C114</f>
        <v>0</v>
      </c>
      <c r="H15" t="str">
        <f t="shared" si="0"/>
        <v>0 0</v>
      </c>
      <c r="I15" t="str">
        <f t="shared" si="1"/>
        <v/>
      </c>
      <c r="M15" t="str">
        <f t="shared" si="3"/>
        <v/>
      </c>
      <c r="O15">
        <f>'LGP-2025'!B67</f>
        <v>0</v>
      </c>
      <c r="P15">
        <f>'LGP-2025'!C67</f>
        <v>0</v>
      </c>
      <c r="Q15" t="str">
        <f t="shared" si="4"/>
        <v>0 0</v>
      </c>
      <c r="R15" t="str">
        <f t="shared" si="5"/>
        <v/>
      </c>
      <c r="V15" t="str">
        <f t="shared" si="6"/>
        <v/>
      </c>
      <c r="X15">
        <f>'LGP-2025'!B20</f>
        <v>0</v>
      </c>
      <c r="Y15">
        <f>'LGP-2025'!C20</f>
        <v>0</v>
      </c>
      <c r="Z15" t="str">
        <f t="shared" si="7"/>
        <v>0 0</v>
      </c>
      <c r="AA15" t="str">
        <f t="shared" si="8"/>
        <v/>
      </c>
    </row>
    <row r="16" spans="1:27">
      <c r="D16" t="str">
        <f t="shared" si="2"/>
        <v/>
      </c>
      <c r="F16">
        <f>'LGP-2025'!B115</f>
        <v>0</v>
      </c>
      <c r="G16">
        <f>'LGP-2025'!C115</f>
        <v>0</v>
      </c>
      <c r="H16" t="str">
        <f t="shared" si="0"/>
        <v>0 0</v>
      </c>
      <c r="I16" t="str">
        <f t="shared" si="1"/>
        <v/>
      </c>
      <c r="M16" t="str">
        <f t="shared" si="3"/>
        <v/>
      </c>
      <c r="O16">
        <f>'LGP-2025'!B68</f>
        <v>0</v>
      </c>
      <c r="P16">
        <f>'LGP-2025'!C68</f>
        <v>0</v>
      </c>
      <c r="Q16" t="str">
        <f t="shared" si="4"/>
        <v>0 0</v>
      </c>
      <c r="R16" t="str">
        <f t="shared" si="5"/>
        <v/>
      </c>
      <c r="V16" t="str">
        <f t="shared" si="6"/>
        <v/>
      </c>
      <c r="X16">
        <f>'LGP-2025'!B21</f>
        <v>0</v>
      </c>
      <c r="Y16">
        <f>'LGP-2025'!C21</f>
        <v>0</v>
      </c>
      <c r="Z16" t="str">
        <f t="shared" si="7"/>
        <v>0 0</v>
      </c>
      <c r="AA16" t="str">
        <f t="shared" si="8"/>
        <v/>
      </c>
    </row>
    <row r="17" spans="1:27">
      <c r="D17" t="str">
        <f t="shared" si="2"/>
        <v/>
      </c>
      <c r="F17">
        <f>'LGP-2025'!B116</f>
        <v>0</v>
      </c>
      <c r="G17">
        <f>'LGP-2025'!C116</f>
        <v>0</v>
      </c>
      <c r="H17" t="str">
        <f t="shared" si="0"/>
        <v>0 0</v>
      </c>
      <c r="I17" t="str">
        <f t="shared" si="1"/>
        <v/>
      </c>
      <c r="M17" t="str">
        <f t="shared" si="3"/>
        <v/>
      </c>
      <c r="O17">
        <f>'LGP-2025'!B69</f>
        <v>0</v>
      </c>
      <c r="P17">
        <f>'LGP-2025'!C69</f>
        <v>0</v>
      </c>
      <c r="Q17" t="str">
        <f t="shared" si="4"/>
        <v>0 0</v>
      </c>
      <c r="R17" t="str">
        <f t="shared" si="5"/>
        <v/>
      </c>
      <c r="V17" t="str">
        <f t="shared" si="6"/>
        <v/>
      </c>
      <c r="X17">
        <f>'LGP-2025'!B22</f>
        <v>0</v>
      </c>
      <c r="Y17">
        <f>'LGP-2025'!C22</f>
        <v>0</v>
      </c>
      <c r="Z17" t="str">
        <f t="shared" si="7"/>
        <v>0 0</v>
      </c>
      <c r="AA17" t="str">
        <f t="shared" si="8"/>
        <v/>
      </c>
    </row>
    <row r="18" spans="1:27">
      <c r="D18" t="str">
        <f t="shared" si="2"/>
        <v/>
      </c>
      <c r="F18">
        <f>'LGP-2025'!B117</f>
        <v>0</v>
      </c>
      <c r="G18">
        <f>'LGP-2025'!C117</f>
        <v>0</v>
      </c>
      <c r="H18" t="str">
        <f t="shared" ref="H18:H25" si="9">CONCATENATE(F18," ",G18)</f>
        <v>0 0</v>
      </c>
      <c r="I18" t="str">
        <f t="shared" si="1"/>
        <v/>
      </c>
      <c r="M18" t="str">
        <f t="shared" si="3"/>
        <v/>
      </c>
      <c r="O18">
        <f>'LGP-2025'!B70</f>
        <v>0</v>
      </c>
      <c r="P18">
        <f>'LGP-2025'!C70</f>
        <v>0</v>
      </c>
      <c r="Q18" t="str">
        <f t="shared" si="4"/>
        <v>0 0</v>
      </c>
      <c r="R18" t="str">
        <f t="shared" si="5"/>
        <v/>
      </c>
      <c r="V18" t="str">
        <f t="shared" si="6"/>
        <v/>
      </c>
      <c r="X18">
        <f>'LGP-2025'!B23</f>
        <v>0</v>
      </c>
      <c r="Y18">
        <f>'LGP-2025'!C23</f>
        <v>0</v>
      </c>
      <c r="Z18" t="str">
        <f t="shared" si="7"/>
        <v>0 0</v>
      </c>
      <c r="AA18" t="str">
        <f t="shared" si="8"/>
        <v/>
      </c>
    </row>
    <row r="19" spans="1:27">
      <c r="D19" t="str">
        <f t="shared" si="2"/>
        <v/>
      </c>
      <c r="F19">
        <f>'LGP-2025'!B118</f>
        <v>0</v>
      </c>
      <c r="G19">
        <f>'LGP-2025'!C118</f>
        <v>0</v>
      </c>
      <c r="H19" t="str">
        <f t="shared" si="9"/>
        <v>0 0</v>
      </c>
      <c r="I19" t="str">
        <f t="shared" si="1"/>
        <v/>
      </c>
      <c r="M19" t="str">
        <f t="shared" si="3"/>
        <v/>
      </c>
      <c r="O19">
        <f>'LGP-2025'!B71</f>
        <v>0</v>
      </c>
      <c r="P19">
        <f>'LGP-2025'!C71</f>
        <v>0</v>
      </c>
      <c r="Q19" t="str">
        <f t="shared" si="4"/>
        <v>0 0</v>
      </c>
      <c r="R19" t="str">
        <f t="shared" si="5"/>
        <v/>
      </c>
      <c r="V19" t="str">
        <f t="shared" si="6"/>
        <v/>
      </c>
      <c r="X19">
        <f>'LGP-2025'!B24</f>
        <v>0</v>
      </c>
      <c r="Y19">
        <f>'LGP-2025'!C24</f>
        <v>0</v>
      </c>
      <c r="Z19" t="str">
        <f t="shared" si="7"/>
        <v>0 0</v>
      </c>
      <c r="AA19" t="str">
        <f t="shared" si="8"/>
        <v/>
      </c>
    </row>
    <row r="20" spans="1:27">
      <c r="D20" t="str">
        <f t="shared" si="2"/>
        <v/>
      </c>
      <c r="F20">
        <f>'LGP-2025'!B119</f>
        <v>0</v>
      </c>
      <c r="G20">
        <f>'LGP-2025'!C119</f>
        <v>0</v>
      </c>
      <c r="H20" t="str">
        <f t="shared" si="9"/>
        <v>0 0</v>
      </c>
      <c r="I20" t="str">
        <f t="shared" si="1"/>
        <v/>
      </c>
      <c r="M20" t="str">
        <f t="shared" si="3"/>
        <v/>
      </c>
      <c r="O20">
        <f>'LGP-2025'!B72</f>
        <v>0</v>
      </c>
      <c r="P20">
        <f>'LGP-2025'!C72</f>
        <v>0</v>
      </c>
      <c r="Q20" t="str">
        <f t="shared" si="4"/>
        <v>0 0</v>
      </c>
      <c r="R20" t="str">
        <f t="shared" si="5"/>
        <v/>
      </c>
      <c r="V20" t="str">
        <f t="shared" si="6"/>
        <v/>
      </c>
      <c r="X20">
        <f>'LGP-2025'!B25</f>
        <v>0</v>
      </c>
      <c r="Y20">
        <f>'LGP-2025'!C25</f>
        <v>0</v>
      </c>
      <c r="Z20" t="str">
        <f t="shared" si="7"/>
        <v>0 0</v>
      </c>
      <c r="AA20" t="str">
        <f t="shared" si="8"/>
        <v/>
      </c>
    </row>
    <row r="21" spans="1:27">
      <c r="D21" t="str">
        <f t="shared" si="2"/>
        <v/>
      </c>
      <c r="F21">
        <f>'LGP-2025'!B120</f>
        <v>0</v>
      </c>
      <c r="G21">
        <f>'LGP-2025'!C120</f>
        <v>0</v>
      </c>
      <c r="H21" t="str">
        <f t="shared" si="9"/>
        <v>0 0</v>
      </c>
      <c r="I21" t="str">
        <f t="shared" si="1"/>
        <v/>
      </c>
      <c r="M21" t="str">
        <f t="shared" si="3"/>
        <v/>
      </c>
      <c r="O21">
        <f>'LGP-2025'!B73</f>
        <v>0</v>
      </c>
      <c r="P21">
        <f>'LGP-2025'!C73</f>
        <v>0</v>
      </c>
      <c r="Q21" t="str">
        <f t="shared" si="4"/>
        <v>0 0</v>
      </c>
      <c r="R21" t="str">
        <f t="shared" si="5"/>
        <v/>
      </c>
      <c r="V21" t="str">
        <f t="shared" si="6"/>
        <v/>
      </c>
      <c r="X21">
        <f>'LGP-2025'!B26</f>
        <v>0</v>
      </c>
      <c r="Y21">
        <f>'LGP-2025'!C26</f>
        <v>0</v>
      </c>
      <c r="Z21" t="str">
        <f t="shared" si="7"/>
        <v>0 0</v>
      </c>
      <c r="AA21" t="str">
        <f t="shared" si="8"/>
        <v/>
      </c>
    </row>
    <row r="22" spans="1:27" s="97" customFormat="1">
      <c r="A22" s="97">
        <v>20</v>
      </c>
      <c r="D22" s="97" t="str">
        <f t="shared" si="2"/>
        <v/>
      </c>
      <c r="F22" s="97">
        <f>'LGP-2025'!B121</f>
        <v>0</v>
      </c>
      <c r="G22" s="97">
        <f>'LGP-2025'!C121</f>
        <v>0</v>
      </c>
      <c r="H22" s="97" t="str">
        <f t="shared" si="9"/>
        <v>0 0</v>
      </c>
      <c r="I22" s="97" t="str">
        <f t="shared" si="1"/>
        <v/>
      </c>
      <c r="M22" s="97" t="str">
        <f t="shared" si="3"/>
        <v/>
      </c>
      <c r="O22" s="97">
        <f>'LGP-2025'!B74</f>
        <v>0</v>
      </c>
      <c r="P22" s="97">
        <f>'LGP-2025'!C74</f>
        <v>0</v>
      </c>
      <c r="Q22" s="97" t="str">
        <f t="shared" si="4"/>
        <v>0 0</v>
      </c>
      <c r="R22" s="97" t="str">
        <f t="shared" si="5"/>
        <v/>
      </c>
      <c r="V22" s="97" t="str">
        <f t="shared" si="6"/>
        <v/>
      </c>
      <c r="X22" s="97">
        <f>'LGP-2025'!B27</f>
        <v>0</v>
      </c>
      <c r="Y22" s="97">
        <f>'LGP-2025'!C27</f>
        <v>0</v>
      </c>
      <c r="Z22" s="97" t="str">
        <f t="shared" si="7"/>
        <v>0 0</v>
      </c>
      <c r="AA22" s="97" t="str">
        <f t="shared" si="8"/>
        <v/>
      </c>
    </row>
    <row r="23" spans="1:27">
      <c r="H23" t="str">
        <f t="shared" si="9"/>
        <v xml:space="preserve"> </v>
      </c>
      <c r="M23" t="str">
        <f t="shared" ref="M23:M25" si="10">MID(L23,8,100)</f>
        <v/>
      </c>
      <c r="Q23" t="str">
        <f t="shared" ref="Q23:Q27" si="11">CONCATENATE(O23," ",P23)</f>
        <v xml:space="preserve"> </v>
      </c>
      <c r="R23" t="str">
        <f t="shared" ref="R23:R27" si="12">_xlfn.IFNA(INDEX(K:M,MATCH(Q23,M:M,0),1),"")</f>
        <v/>
      </c>
      <c r="V23" t="str">
        <f t="shared" ref="V23:V25" si="13">MID(U23,8,100)</f>
        <v/>
      </c>
      <c r="Z23" t="str">
        <f t="shared" si="7"/>
        <v xml:space="preserve"> </v>
      </c>
      <c r="AA23" t="str">
        <f t="shared" si="8"/>
        <v/>
      </c>
    </row>
    <row r="24" spans="1:27">
      <c r="H24" t="str">
        <f t="shared" si="9"/>
        <v xml:space="preserve"> </v>
      </c>
      <c r="M24" t="str">
        <f t="shared" si="10"/>
        <v/>
      </c>
      <c r="Q24" t="str">
        <f t="shared" si="11"/>
        <v xml:space="preserve"> </v>
      </c>
      <c r="R24" t="str">
        <f t="shared" si="12"/>
        <v/>
      </c>
      <c r="V24" t="str">
        <f t="shared" si="13"/>
        <v/>
      </c>
      <c r="Z24" t="str">
        <f t="shared" si="7"/>
        <v xml:space="preserve"> </v>
      </c>
      <c r="AA24" t="str">
        <f t="shared" si="8"/>
        <v/>
      </c>
    </row>
    <row r="25" spans="1:27">
      <c r="H25" t="str">
        <f t="shared" si="9"/>
        <v xml:space="preserve"> </v>
      </c>
      <c r="M25" t="str">
        <f t="shared" si="10"/>
        <v/>
      </c>
      <c r="Q25" t="str">
        <f t="shared" si="11"/>
        <v xml:space="preserve"> </v>
      </c>
      <c r="R25" t="str">
        <f t="shared" si="12"/>
        <v/>
      </c>
      <c r="V25" t="str">
        <f t="shared" si="13"/>
        <v/>
      </c>
      <c r="Z25" t="str">
        <f t="shared" si="7"/>
        <v xml:space="preserve"> </v>
      </c>
      <c r="AA25" t="str">
        <f t="shared" si="8"/>
        <v/>
      </c>
    </row>
    <row r="26" spans="1:27">
      <c r="Q26" t="str">
        <f t="shared" si="11"/>
        <v xml:space="preserve"> </v>
      </c>
      <c r="R26" t="str">
        <f t="shared" si="12"/>
        <v/>
      </c>
      <c r="Z26" t="str">
        <f t="shared" si="7"/>
        <v xml:space="preserve"> </v>
      </c>
      <c r="AA26" t="str">
        <f t="shared" si="8"/>
        <v/>
      </c>
    </row>
    <row r="27" spans="1:27" s="97" customFormat="1">
      <c r="A27" s="97">
        <v>25</v>
      </c>
      <c r="Q27" s="97" t="str">
        <f t="shared" si="11"/>
        <v xml:space="preserve"> </v>
      </c>
      <c r="R27" s="97" t="str">
        <f t="shared" si="12"/>
        <v/>
      </c>
      <c r="Z27" s="97" t="str">
        <f t="shared" si="7"/>
        <v xml:space="preserve"> </v>
      </c>
      <c r="AA27" s="97" t="str">
        <f t="shared" si="8"/>
        <v/>
      </c>
    </row>
  </sheetData>
  <mergeCells count="6">
    <mergeCell ref="B1:I1"/>
    <mergeCell ref="K1:R1"/>
    <mergeCell ref="T1:AA1"/>
    <mergeCell ref="B2:D2"/>
    <mergeCell ref="K2:M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LGP-2025</vt:lpstr>
      <vt:lpstr>poisid</vt:lpstr>
      <vt:lpstr>tudrukud</vt:lpstr>
      <vt:lpstr>'LGP-2025'!Excel_BuiltIn__FilterDatabase</vt:lpstr>
      <vt:lpstr>'LGP-2025'!kkk</vt:lpstr>
      <vt:lpstr>'LGP-2025'!Print_Area</vt:lpstr>
      <vt:lpstr>'LGP-2025'!Print_Titles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Luka Puumets</cp:lastModifiedBy>
  <cp:lastPrinted>2025-03-10T18:37:12Z</cp:lastPrinted>
  <dcterms:created xsi:type="dcterms:W3CDTF">2019-03-19T17:24:51Z</dcterms:created>
  <dcterms:modified xsi:type="dcterms:W3CDTF">2025-09-01T11:30:48Z</dcterms:modified>
</cp:coreProperties>
</file>